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wszpl-my.sharepoint.com/personal/mkopec_ajp_edu_pl/Documents/WT - programy studiów 2022/25-22 US program studiów na kierunku Informatyka I stopień - profil praktyczny/"/>
    </mc:Choice>
  </mc:AlternateContent>
  <xr:revisionPtr revIDLastSave="15" documentId="13_ncr:1_{3EE8C798-1DAF-4DFD-888F-874BCB09A4F5}" xr6:coauthVersionLast="47" xr6:coauthVersionMax="47" xr10:uidLastSave="{84DBD899-4D09-48D5-80F5-2BEE254FB4B7}"/>
  <bookViews>
    <workbookView xWindow="-120" yWindow="-120" windowWidth="25440" windowHeight="15390" tabRatio="500" xr2:uid="{00000000-000D-0000-FFFF-FFFF00000000}"/>
  </bookViews>
  <sheets>
    <sheet name="Główny" sheetId="1" r:id="rId1"/>
    <sheet name="AiM" sheetId="4" r:id="rId2"/>
    <sheet name="PiESK" sheetId="3" r:id="rId3"/>
    <sheet name="TA" sheetId="2" r:id="rId4"/>
  </sheets>
  <definedNames>
    <definedName name="_xlnm.Print_Area" localSheetId="1">AiM!$A$1:$AR$36</definedName>
    <definedName name="_xlnm.Print_Area" localSheetId="0">Główny!$A$1:$AS$54</definedName>
    <definedName name="_xlnm.Print_Area" localSheetId="2">PiESK!$A$1:$AR$33</definedName>
    <definedName name="_xlnm.Print_Area" localSheetId="3">TA!$A$1:$AR$34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16" i="3" l="1"/>
  <c r="AO16" i="3"/>
  <c r="AP16" i="3"/>
  <c r="AQ16" i="3"/>
  <c r="AR16" i="3"/>
  <c r="AN17" i="3"/>
  <c r="AO17" i="3"/>
  <c r="AP17" i="3"/>
  <c r="AQ17" i="3"/>
  <c r="AR17" i="3"/>
  <c r="AN18" i="3"/>
  <c r="AO18" i="3"/>
  <c r="AP18" i="3"/>
  <c r="AQ18" i="3"/>
  <c r="AR18" i="3"/>
  <c r="AN19" i="3"/>
  <c r="AO19" i="3"/>
  <c r="AP19" i="3"/>
  <c r="AQ19" i="3"/>
  <c r="AR19" i="3"/>
  <c r="AN20" i="3"/>
  <c r="AO20" i="3"/>
  <c r="AP20" i="3"/>
  <c r="AQ20" i="3"/>
  <c r="AR20" i="3"/>
  <c r="AN21" i="3"/>
  <c r="AO21" i="3"/>
  <c r="AP21" i="3"/>
  <c r="AQ21" i="3"/>
  <c r="AR21" i="3"/>
  <c r="AN22" i="3"/>
  <c r="AO22" i="3"/>
  <c r="AP22" i="3"/>
  <c r="AQ22" i="3"/>
  <c r="AR22" i="3"/>
  <c r="AN23" i="3"/>
  <c r="AO23" i="3"/>
  <c r="AP23" i="3"/>
  <c r="AQ23" i="3"/>
  <c r="AR23" i="3"/>
  <c r="AN24" i="3"/>
  <c r="AO24" i="3"/>
  <c r="AP24" i="3"/>
  <c r="AQ24" i="3"/>
  <c r="AR24" i="3"/>
  <c r="AN25" i="3"/>
  <c r="AO25" i="3"/>
  <c r="AP25" i="3"/>
  <c r="AQ25" i="3"/>
  <c r="AR25" i="3"/>
  <c r="AN26" i="3"/>
  <c r="AO26" i="3"/>
  <c r="AP26" i="3"/>
  <c r="AQ26" i="3"/>
  <c r="AR26" i="3"/>
  <c r="AN27" i="3"/>
  <c r="AO27" i="3"/>
  <c r="AP27" i="3"/>
  <c r="AQ27" i="3"/>
  <c r="AR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O41" i="1"/>
  <c r="AP41" i="1"/>
  <c r="AQ41" i="1"/>
  <c r="AR41" i="1"/>
  <c r="AS41" i="1"/>
  <c r="P46" i="1"/>
  <c r="Q46" i="1"/>
  <c r="T46" i="1"/>
  <c r="U46" i="1"/>
  <c r="V46" i="1"/>
  <c r="W46" i="1"/>
  <c r="Y46" i="1"/>
  <c r="Z46" i="1"/>
  <c r="AA46" i="1"/>
  <c r="AE46" i="1"/>
  <c r="AF46" i="1"/>
  <c r="AI46" i="1"/>
  <c r="AK46" i="1"/>
  <c r="AL46" i="1"/>
  <c r="AQ46" i="1"/>
  <c r="AN16" i="2"/>
  <c r="AO16" i="2"/>
  <c r="AP16" i="2"/>
  <c r="AQ16" i="2"/>
  <c r="AR16" i="2"/>
  <c r="AN17" i="2"/>
  <c r="AO17" i="2"/>
  <c r="AP17" i="2"/>
  <c r="AQ17" i="2"/>
  <c r="AR17" i="2"/>
  <c r="AN18" i="2"/>
  <c r="AO18" i="2"/>
  <c r="AP18" i="2"/>
  <c r="AQ18" i="2"/>
  <c r="AR18" i="2"/>
  <c r="AN19" i="2"/>
  <c r="AO19" i="2"/>
  <c r="AP19" i="2"/>
  <c r="AQ19" i="2"/>
  <c r="AR19" i="2"/>
  <c r="AN20" i="2"/>
  <c r="AO20" i="2"/>
  <c r="AP20" i="2"/>
  <c r="AQ20" i="2"/>
  <c r="AR20" i="2"/>
  <c r="AN21" i="2"/>
  <c r="AO21" i="2"/>
  <c r="AP21" i="2"/>
  <c r="AQ21" i="2"/>
  <c r="AR21" i="2"/>
  <c r="AN22" i="2"/>
  <c r="AO22" i="2"/>
  <c r="AP22" i="2"/>
  <c r="AQ22" i="2"/>
  <c r="AR22" i="2"/>
  <c r="AN23" i="2"/>
  <c r="AO23" i="2"/>
  <c r="AP23" i="2"/>
  <c r="AQ23" i="2"/>
  <c r="AR23" i="2"/>
  <c r="AN24" i="2"/>
  <c r="AO24" i="2"/>
  <c r="AP24" i="2"/>
  <c r="AQ24" i="2"/>
  <c r="AR24" i="2"/>
  <c r="AN25" i="2"/>
  <c r="AO25" i="2"/>
  <c r="AP25" i="2"/>
  <c r="AQ25" i="2"/>
  <c r="AR25" i="2"/>
  <c r="AN26" i="2"/>
  <c r="AO26" i="2"/>
  <c r="AP26" i="2"/>
  <c r="AQ26" i="2"/>
  <c r="AR26" i="2"/>
  <c r="AN27" i="2"/>
  <c r="AO27" i="2"/>
  <c r="AP27" i="2"/>
  <c r="AQ27" i="2"/>
  <c r="AR27" i="2"/>
  <c r="AM27" i="3" l="1"/>
  <c r="AM26" i="3"/>
  <c r="AM25" i="3"/>
  <c r="AM24" i="3"/>
  <c r="AM23" i="3"/>
  <c r="AM22" i="3"/>
  <c r="AM21" i="3"/>
  <c r="AM20" i="3"/>
  <c r="AM19" i="3"/>
  <c r="AM18" i="3"/>
  <c r="AM17" i="3"/>
  <c r="AM16" i="3"/>
  <c r="AN41" i="1"/>
  <c r="AM20" i="2"/>
  <c r="AM23" i="2"/>
  <c r="AM18" i="2"/>
  <c r="AM22" i="2"/>
  <c r="AM25" i="2"/>
  <c r="AM17" i="2"/>
  <c r="AM21" i="2"/>
  <c r="AM24" i="2"/>
  <c r="AM16" i="2"/>
  <c r="AM27" i="2"/>
  <c r="AM19" i="2"/>
  <c r="AM26" i="2"/>
  <c r="AR15" i="2" l="1"/>
  <c r="AQ15" i="2"/>
  <c r="AP15" i="2"/>
  <c r="AP28" i="2" s="1"/>
  <c r="AO15" i="2"/>
  <c r="AN15" i="2"/>
  <c r="AM15" i="2" s="1"/>
  <c r="AO43" i="1"/>
  <c r="AP43" i="1"/>
  <c r="AQ43" i="1"/>
  <c r="AR43" i="1"/>
  <c r="AS43" i="1"/>
  <c r="AO44" i="1"/>
  <c r="AP44" i="1"/>
  <c r="AQ44" i="1"/>
  <c r="AR44" i="1"/>
  <c r="AS44" i="1"/>
  <c r="AO42" i="1"/>
  <c r="AP42" i="1"/>
  <c r="AQ42" i="1"/>
  <c r="AR42" i="1"/>
  <c r="AS42" i="1"/>
  <c r="AO39" i="1"/>
  <c r="AP39" i="1"/>
  <c r="AQ39" i="1"/>
  <c r="AR39" i="1"/>
  <c r="AS39" i="1"/>
  <c r="AL28" i="2"/>
  <c r="AM46" i="1" s="1"/>
  <c r="AK28" i="2"/>
  <c r="AJ28" i="2"/>
  <c r="AI28" i="2"/>
  <c r="AJ46" i="1" s="1"/>
  <c r="AP46" i="1" s="1"/>
  <c r="AH28" i="2"/>
  <c r="AG28" i="2"/>
  <c r="AH46" i="1" s="1"/>
  <c r="AF28" i="2"/>
  <c r="AG46" i="1" s="1"/>
  <c r="AE28" i="2"/>
  <c r="AD28" i="2"/>
  <c r="AC28" i="2"/>
  <c r="AD46" i="1" s="1"/>
  <c r="AB28" i="2"/>
  <c r="AC46" i="1" s="1"/>
  <c r="AA28" i="2"/>
  <c r="AB46" i="1" s="1"/>
  <c r="Z28" i="2"/>
  <c r="Y28" i="2"/>
  <c r="X28" i="2"/>
  <c r="W28" i="2"/>
  <c r="X46" i="1" s="1"/>
  <c r="V28" i="2"/>
  <c r="U28" i="2"/>
  <c r="T28" i="2"/>
  <c r="S28" i="2"/>
  <c r="R28" i="2"/>
  <c r="S46" i="1" s="1"/>
  <c r="Q28" i="2"/>
  <c r="R46" i="1" s="1"/>
  <c r="AR46" i="1" s="1"/>
  <c r="P28" i="2"/>
  <c r="O28" i="2"/>
  <c r="N28" i="2"/>
  <c r="O46" i="1" s="1"/>
  <c r="AO46" i="1" s="1"/>
  <c r="M28" i="2"/>
  <c r="L28" i="2"/>
  <c r="K28" i="2"/>
  <c r="J28" i="2"/>
  <c r="I28" i="2"/>
  <c r="H28" i="2"/>
  <c r="G28" i="2"/>
  <c r="F28" i="2"/>
  <c r="E28" i="2"/>
  <c r="D28" i="2"/>
  <c r="AR15" i="3"/>
  <c r="AQ15" i="3"/>
  <c r="AP15" i="3"/>
  <c r="AO15" i="3"/>
  <c r="AN15" i="3"/>
  <c r="AR51" i="1"/>
  <c r="AQ51" i="1"/>
  <c r="AP51" i="1"/>
  <c r="AR50" i="1"/>
  <c r="AQ50" i="1"/>
  <c r="AP50" i="1"/>
  <c r="AR49" i="1"/>
  <c r="AQ49" i="1"/>
  <c r="AP49" i="1"/>
  <c r="AS48" i="1"/>
  <c r="AR48" i="1"/>
  <c r="AQ48" i="1"/>
  <c r="AP48" i="1"/>
  <c r="AO48" i="1"/>
  <c r="AS26" i="1"/>
  <c r="AR26" i="1"/>
  <c r="AQ26" i="1"/>
  <c r="AP26" i="1"/>
  <c r="AO26" i="1"/>
  <c r="AS25" i="1"/>
  <c r="AR25" i="1"/>
  <c r="AQ25" i="1"/>
  <c r="AP25" i="1"/>
  <c r="AO25" i="1"/>
  <c r="AS24" i="1"/>
  <c r="AR24" i="1"/>
  <c r="AQ24" i="1"/>
  <c r="AP24" i="1"/>
  <c r="AO24" i="1"/>
  <c r="AN24" i="1" s="1"/>
  <c r="AS23" i="1"/>
  <c r="AR23" i="1"/>
  <c r="AQ23" i="1"/>
  <c r="AP23" i="1"/>
  <c r="AO23" i="1"/>
  <c r="AN23" i="1" s="1"/>
  <c r="AS22" i="1"/>
  <c r="AR22" i="1"/>
  <c r="AQ22" i="1"/>
  <c r="AP22" i="1"/>
  <c r="AO22" i="1"/>
  <c r="AS21" i="1"/>
  <c r="AR21" i="1"/>
  <c r="AQ21" i="1"/>
  <c r="AP21" i="1"/>
  <c r="AO21" i="1"/>
  <c r="AN21" i="1" s="1"/>
  <c r="AS20" i="1"/>
  <c r="AR20" i="1"/>
  <c r="AQ20" i="1"/>
  <c r="AP20" i="1"/>
  <c r="AO20" i="1"/>
  <c r="AS19" i="1"/>
  <c r="AR19" i="1"/>
  <c r="AQ19" i="1"/>
  <c r="AP19" i="1"/>
  <c r="AO19" i="1"/>
  <c r="AS18" i="1"/>
  <c r="AR18" i="1"/>
  <c r="AQ18" i="1"/>
  <c r="AP18" i="1"/>
  <c r="AO18" i="1"/>
  <c r="AS17" i="1"/>
  <c r="AR17" i="1"/>
  <c r="AQ17" i="1"/>
  <c r="AP17" i="1"/>
  <c r="AO17" i="1"/>
  <c r="AS16" i="1"/>
  <c r="AR16" i="1"/>
  <c r="AQ16" i="1"/>
  <c r="AP16" i="1"/>
  <c r="AO16" i="1"/>
  <c r="AS15" i="1"/>
  <c r="AR15" i="1"/>
  <c r="AQ15" i="1"/>
  <c r="AP15" i="1"/>
  <c r="AO15" i="1"/>
  <c r="AS14" i="1"/>
  <c r="AR14" i="1"/>
  <c r="AQ14" i="1"/>
  <c r="AP14" i="1"/>
  <c r="AO14" i="1"/>
  <c r="AN20" i="4"/>
  <c r="AO20" i="4"/>
  <c r="AP20" i="4"/>
  <c r="AQ20" i="4"/>
  <c r="AR20" i="4"/>
  <c r="AN21" i="4"/>
  <c r="AO21" i="4"/>
  <c r="AP21" i="4"/>
  <c r="AQ21" i="4"/>
  <c r="AR21" i="4"/>
  <c r="AN22" i="4"/>
  <c r="AO22" i="4"/>
  <c r="AP22" i="4"/>
  <c r="AQ22" i="4"/>
  <c r="AR22" i="4"/>
  <c r="AN23" i="4"/>
  <c r="AO23" i="4"/>
  <c r="AP23" i="4"/>
  <c r="AQ23" i="4"/>
  <c r="AR23" i="4"/>
  <c r="AN24" i="4"/>
  <c r="AO24" i="4"/>
  <c r="AP24" i="4"/>
  <c r="AQ24" i="4"/>
  <c r="AR24" i="4"/>
  <c r="AN25" i="4"/>
  <c r="AO25" i="4"/>
  <c r="AP25" i="4"/>
  <c r="AQ25" i="4"/>
  <c r="AR25" i="4"/>
  <c r="AN26" i="4"/>
  <c r="AO26" i="4"/>
  <c r="AP26" i="4"/>
  <c r="AQ26" i="4"/>
  <c r="AR26" i="4"/>
  <c r="AN27" i="4"/>
  <c r="AO27" i="4"/>
  <c r="AP27" i="4"/>
  <c r="AQ27" i="4"/>
  <c r="AR27" i="4"/>
  <c r="AS46" i="1" l="1"/>
  <c r="AN22" i="1"/>
  <c r="AN25" i="1"/>
  <c r="AN26" i="1"/>
  <c r="AR28" i="2"/>
  <c r="AN44" i="1"/>
  <c r="AN43" i="1"/>
  <c r="AO28" i="2"/>
  <c r="AM28" i="2"/>
  <c r="AQ28" i="2"/>
  <c r="AM15" i="3"/>
  <c r="AN50" i="1"/>
  <c r="AN42" i="1"/>
  <c r="AN39" i="1"/>
  <c r="AN51" i="1"/>
  <c r="AN48" i="1"/>
  <c r="AN28" i="2"/>
  <c r="AN49" i="1"/>
  <c r="AN17" i="1"/>
  <c r="AN18" i="1"/>
  <c r="AN15" i="1"/>
  <c r="AN14" i="1"/>
  <c r="AN19" i="1"/>
  <c r="AN16" i="1"/>
  <c r="AN20" i="1"/>
  <c r="AL28" i="4" l="1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AR19" i="4"/>
  <c r="AQ19" i="4"/>
  <c r="AP19" i="4"/>
  <c r="AO19" i="4"/>
  <c r="AN19" i="4"/>
  <c r="AR18" i="4"/>
  <c r="AQ18" i="4"/>
  <c r="AP18" i="4"/>
  <c r="AO18" i="4"/>
  <c r="AN18" i="4"/>
  <c r="AR17" i="4"/>
  <c r="AQ17" i="4"/>
  <c r="AP17" i="4"/>
  <c r="AO17" i="4"/>
  <c r="AN17" i="4"/>
  <c r="AR16" i="4"/>
  <c r="AQ16" i="4"/>
  <c r="AP16" i="4"/>
  <c r="AO16" i="4"/>
  <c r="AN16" i="4"/>
  <c r="AR15" i="4"/>
  <c r="AQ15" i="4"/>
  <c r="AP15" i="4"/>
  <c r="AO15" i="4"/>
  <c r="AN15" i="4"/>
  <c r="AM16" i="4" l="1"/>
  <c r="AM20" i="4"/>
  <c r="AM24" i="4"/>
  <c r="AO28" i="4"/>
  <c r="AQ28" i="3"/>
  <c r="AQ28" i="4"/>
  <c r="AM18" i="4"/>
  <c r="AM22" i="4"/>
  <c r="AM26" i="4"/>
  <c r="AP28" i="4"/>
  <c r="AM19" i="4"/>
  <c r="AM23" i="4"/>
  <c r="AM27" i="4"/>
  <c r="AN28" i="4"/>
  <c r="AR28" i="4"/>
  <c r="AM17" i="4"/>
  <c r="AM21" i="4"/>
  <c r="AM25" i="4"/>
  <c r="AN28" i="3"/>
  <c r="AR28" i="3"/>
  <c r="AP28" i="3"/>
  <c r="AM28" i="3"/>
  <c r="AN46" i="1" s="1"/>
  <c r="AM15" i="4"/>
  <c r="AO28" i="3"/>
  <c r="L52" i="1"/>
  <c r="K52" i="1"/>
  <c r="J52" i="1"/>
  <c r="I52" i="1"/>
  <c r="E52" i="1"/>
  <c r="F52" i="1"/>
  <c r="G52" i="1"/>
  <c r="AM28" i="4" l="1"/>
  <c r="D52" i="1" l="1"/>
  <c r="AO28" i="1" l="1"/>
  <c r="AP28" i="1"/>
  <c r="AQ28" i="1"/>
  <c r="AR28" i="1"/>
  <c r="AS28" i="1"/>
  <c r="AO29" i="1"/>
  <c r="AP29" i="1"/>
  <c r="AQ29" i="1"/>
  <c r="AR29" i="1"/>
  <c r="AS29" i="1"/>
  <c r="AO30" i="1"/>
  <c r="AP30" i="1"/>
  <c r="AQ30" i="1"/>
  <c r="AR30" i="1"/>
  <c r="AS30" i="1"/>
  <c r="AO31" i="1"/>
  <c r="AP31" i="1"/>
  <c r="AQ31" i="1"/>
  <c r="AR31" i="1"/>
  <c r="AS31" i="1"/>
  <c r="AO33" i="1"/>
  <c r="AP33" i="1"/>
  <c r="AQ33" i="1"/>
  <c r="AR33" i="1"/>
  <c r="AS33" i="1"/>
  <c r="AO32" i="1"/>
  <c r="AP32" i="1"/>
  <c r="AQ32" i="1"/>
  <c r="AR32" i="1"/>
  <c r="AS32" i="1"/>
  <c r="AO34" i="1"/>
  <c r="AP34" i="1"/>
  <c r="AQ34" i="1"/>
  <c r="AR34" i="1"/>
  <c r="AS34" i="1"/>
  <c r="AO35" i="1"/>
  <c r="AP35" i="1"/>
  <c r="AQ35" i="1"/>
  <c r="AR35" i="1"/>
  <c r="AS35" i="1"/>
  <c r="AO40" i="1"/>
  <c r="AP40" i="1"/>
  <c r="AQ40" i="1"/>
  <c r="AR40" i="1"/>
  <c r="AS40" i="1"/>
  <c r="AO38" i="1"/>
  <c r="AP38" i="1"/>
  <c r="AQ38" i="1"/>
  <c r="AR38" i="1"/>
  <c r="AS38" i="1"/>
  <c r="AN33" i="1" l="1"/>
  <c r="AN40" i="1"/>
  <c r="AN28" i="1"/>
  <c r="AN34" i="1"/>
  <c r="AN31" i="1"/>
  <c r="AN38" i="1"/>
  <c r="AN29" i="1"/>
  <c r="AN30" i="1"/>
  <c r="AN32" i="1"/>
  <c r="AN35" i="1"/>
  <c r="AO13" i="1" l="1"/>
  <c r="AP13" i="1"/>
  <c r="AQ13" i="1"/>
  <c r="AR13" i="1"/>
  <c r="AS13" i="1"/>
  <c r="AN13" i="1" l="1"/>
  <c r="AO36" i="1"/>
  <c r="AP36" i="1"/>
  <c r="AQ36" i="1"/>
  <c r="AR36" i="1"/>
  <c r="AS36" i="1"/>
  <c r="AO37" i="1"/>
  <c r="AP37" i="1"/>
  <c r="AQ37" i="1"/>
  <c r="AR37" i="1"/>
  <c r="AS37" i="1"/>
  <c r="AS27" i="1" l="1"/>
  <c r="AR27" i="1"/>
  <c r="AP27" i="1"/>
  <c r="AO27" i="1"/>
  <c r="AQ27" i="1"/>
  <c r="AN47" i="1"/>
  <c r="AN37" i="1"/>
  <c r="AN36" i="1"/>
  <c r="AN27" i="1" l="1"/>
  <c r="H52" i="1"/>
  <c r="AJ52" i="1"/>
  <c r="AI52" i="1"/>
  <c r="AG52" i="1"/>
  <c r="AF52" i="1"/>
  <c r="AE52" i="1"/>
  <c r="AD52" i="1"/>
  <c r="AB52" i="1"/>
  <c r="AA52" i="1"/>
  <c r="Z52" i="1"/>
  <c r="Y52" i="1"/>
  <c r="W52" i="1"/>
  <c r="V52" i="1"/>
  <c r="U52" i="1"/>
  <c r="T52" i="1"/>
  <c r="R52" i="1"/>
  <c r="Q52" i="1"/>
  <c r="P52" i="1"/>
  <c r="AK52" i="1" l="1"/>
  <c r="AL52" i="1"/>
  <c r="X52" i="1"/>
  <c r="S52" i="1"/>
  <c r="AS47" i="1"/>
  <c r="AS54" i="1" s="1"/>
  <c r="AO47" i="1"/>
  <c r="AR47" i="1"/>
  <c r="N52" i="1"/>
  <c r="N54" i="1" s="1"/>
  <c r="AP47" i="1"/>
  <c r="AC52" i="1"/>
  <c r="I53" i="1"/>
  <c r="AH52" i="1"/>
  <c r="AM52" i="1"/>
  <c r="AM54" i="1" s="1"/>
  <c r="AQ47" i="1"/>
  <c r="X54" i="1" l="1"/>
  <c r="AH54" i="1"/>
  <c r="AQ45" i="1"/>
  <c r="AQ52" i="1" s="1"/>
  <c r="AP45" i="1"/>
  <c r="AP52" i="1" s="1"/>
  <c r="T53" i="1"/>
  <c r="AS53" i="1"/>
  <c r="AS45" i="1"/>
  <c r="AS52" i="1" s="1"/>
  <c r="AD53" i="1"/>
  <c r="Y53" i="1"/>
  <c r="AO45" i="1"/>
  <c r="AO52" i="1" s="1"/>
  <c r="D53" i="1"/>
  <c r="D54" i="1" s="1"/>
  <c r="AN45" i="1" l="1"/>
  <c r="AN52" i="1" s="1"/>
  <c r="AR45" i="1"/>
  <c r="AR52" i="1" s="1"/>
  <c r="AI53" i="1"/>
  <c r="AI54" i="1" s="1"/>
  <c r="Y54" i="1"/>
  <c r="AN53" i="1" l="1"/>
  <c r="O52" i="1"/>
  <c r="O53" i="1" s="1"/>
  <c r="O54" i="1" s="1"/>
</calcChain>
</file>

<file path=xl/sharedStrings.xml><?xml version="1.0" encoding="utf-8"?>
<sst xmlns="http://schemas.openxmlformats.org/spreadsheetml/2006/main" count="417" uniqueCount="138">
  <si>
    <t>Załącznik nr 1</t>
  </si>
  <si>
    <t xml:space="preserve">do Programu studiów na kierunku informatyka - studia pierwszego stopnia o profilu praktycznym, </t>
  </si>
  <si>
    <t>stanowiącego załącznik do Uchwały nr 25/000/2022 Senatu AJP</t>
  </si>
  <si>
    <t>z dnia 21 czerwca 2022 r.</t>
  </si>
  <si>
    <t>obowiązuje I rok od r.a. 2022/2023</t>
  </si>
  <si>
    <t xml:space="preserve">PLAN  STUDIÓW  STACJONARNYCH I stopnia                 </t>
  </si>
  <si>
    <t>KIERUNEK: INFORMATYKA</t>
  </si>
  <si>
    <t>PROFIL: PRAKTYCZNY</t>
  </si>
  <si>
    <t>Lp.</t>
  </si>
  <si>
    <t>Nazwa przedmiotu</t>
  </si>
  <si>
    <t>Forma zaliczenia</t>
  </si>
  <si>
    <t>ROK I</t>
  </si>
  <si>
    <t>ROK II</t>
  </si>
  <si>
    <t>ROK III</t>
  </si>
  <si>
    <t>ROK IV</t>
  </si>
  <si>
    <t>Ogółem</t>
  </si>
  <si>
    <t>w tym:</t>
  </si>
  <si>
    <t>ECTS</t>
  </si>
  <si>
    <t>1 sem.</t>
  </si>
  <si>
    <t>2 sem.</t>
  </si>
  <si>
    <t>3 sem.</t>
  </si>
  <si>
    <t>4 sem.</t>
  </si>
  <si>
    <t>5 sem.</t>
  </si>
  <si>
    <t>6 sem.</t>
  </si>
  <si>
    <t xml:space="preserve">7 sem. </t>
  </si>
  <si>
    <t>w</t>
  </si>
  <si>
    <t>ćw</t>
  </si>
  <si>
    <t>lab</t>
  </si>
  <si>
    <t>p</t>
  </si>
  <si>
    <t>w.</t>
  </si>
  <si>
    <t>ćw.</t>
  </si>
  <si>
    <t>A. Przedmioty podstawowe</t>
  </si>
  <si>
    <t>Język obcy</t>
  </si>
  <si>
    <t>E III</t>
  </si>
  <si>
    <t>Wychowanie fizyczne</t>
  </si>
  <si>
    <t>z. I, II</t>
  </si>
  <si>
    <t>Technologie informacyjne</t>
  </si>
  <si>
    <t>z. o. I</t>
  </si>
  <si>
    <t>BHP</t>
  </si>
  <si>
    <t>z. I</t>
  </si>
  <si>
    <t>Podstawy matematyki</t>
  </si>
  <si>
    <t>Podstawy kreatywności</t>
  </si>
  <si>
    <t>Fizyka</t>
  </si>
  <si>
    <t>E II</t>
  </si>
  <si>
    <t>Podstawy obliczeń inżynierskich</t>
  </si>
  <si>
    <t>z. o. II</t>
  </si>
  <si>
    <t>Wstęp do analizy matematycznej</t>
  </si>
  <si>
    <t>Metody probabilistyczne i statystyka</t>
  </si>
  <si>
    <t>z. o. IV</t>
  </si>
  <si>
    <t>Język obcy dla inżynierów</t>
  </si>
  <si>
    <t>Marketing dla inżynierów</t>
  </si>
  <si>
    <t>z. o. V</t>
  </si>
  <si>
    <t>Ochrona własności intelektualnych</t>
  </si>
  <si>
    <t>z. o. VI</t>
  </si>
  <si>
    <t>B. Przedmioty kierunkowe</t>
  </si>
  <si>
    <t>Wprowadzenie do sieci komputerowych</t>
  </si>
  <si>
    <t xml:space="preserve">Podstawy elektrotechniki i elektroniki </t>
  </si>
  <si>
    <t>E I</t>
  </si>
  <si>
    <t xml:space="preserve">Wstęp do programowania </t>
  </si>
  <si>
    <t>Systemy operacyjne</t>
  </si>
  <si>
    <t>Bazy danych</t>
  </si>
  <si>
    <t>Architektura komputerów</t>
  </si>
  <si>
    <t>Trasowanie, przełączanie i łączność bezprzewodowa</t>
  </si>
  <si>
    <t>Programowanie obiektowe</t>
  </si>
  <si>
    <t>z.o. II</t>
  </si>
  <si>
    <t>Administrowanie systemami środowiska Windows/Linux</t>
  </si>
  <si>
    <t>Grafika komputerowa</t>
  </si>
  <si>
    <t>z. o. III</t>
  </si>
  <si>
    <t>Wprowadzenie do e-commerce</t>
  </si>
  <si>
    <t>Bezpieczeństwo danych</t>
  </si>
  <si>
    <t>Elementy sztucznej inteligencji</t>
  </si>
  <si>
    <t>E V</t>
  </si>
  <si>
    <t>Komputerowe wspomaganie projektowania</t>
  </si>
  <si>
    <t>Zarządzanie projektami</t>
  </si>
  <si>
    <t>Laboratorium inżynierskie</t>
  </si>
  <si>
    <t>z. o. VII</t>
  </si>
  <si>
    <t>Ochrona danych osobowych</t>
  </si>
  <si>
    <t>C. Moduł obieralny</t>
  </si>
  <si>
    <t>Moduł obieralny</t>
  </si>
  <si>
    <t>D. Dyplomowanie i praktyka</t>
  </si>
  <si>
    <t>Seminarium dyplomowe</t>
  </si>
  <si>
    <t>z.o. V, VI, VII</t>
  </si>
  <si>
    <t>Praktyka zawodowa I</t>
  </si>
  <si>
    <t>Praktyka zawodowa II</t>
  </si>
  <si>
    <t>Praktyka zawodowa III</t>
  </si>
  <si>
    <t>RAZEM</t>
  </si>
  <si>
    <t>Moduł obieralny: AUTOMATYKA I MECHATRONIKA</t>
  </si>
  <si>
    <t>Forma zalicz.</t>
  </si>
  <si>
    <t>7 sem.</t>
  </si>
  <si>
    <t>C. Moduł obieralny: AUTOMATYKA I MECHATRONIKA</t>
  </si>
  <si>
    <t>Systemy wbudowane</t>
  </si>
  <si>
    <t>Projektowanie urządzeń elektronicznych</t>
  </si>
  <si>
    <t>E. III</t>
  </si>
  <si>
    <t>Systemy mikroprocesorowe</t>
  </si>
  <si>
    <t>Sterowniki programowalne PLC</t>
  </si>
  <si>
    <t>E IV</t>
  </si>
  <si>
    <t>Napędy pneumatyczne</t>
  </si>
  <si>
    <t>Projektowanie systemów mechatronicznych</t>
  </si>
  <si>
    <t>Systemy pomiarowe i sterujące</t>
  </si>
  <si>
    <t>Sprzętowe interfejsy wymiany informacji</t>
  </si>
  <si>
    <t>E VI</t>
  </si>
  <si>
    <t>Sensoryka w mechatronice</t>
  </si>
  <si>
    <t>Programowanie robotów</t>
  </si>
  <si>
    <t>Modelowanie systemów sterowania</t>
  </si>
  <si>
    <t>Automatyka przemysłowa</t>
  </si>
  <si>
    <t>E VII</t>
  </si>
  <si>
    <t xml:space="preserve">Projekt zespołowy z automatyki </t>
  </si>
  <si>
    <t xml:space="preserve">Razem liczba godzin </t>
  </si>
  <si>
    <t>Moduł obieralny: PROJEKTOWANIE I EKSPLOATACJA SIECI KOMPUTEROWYCH</t>
  </si>
  <si>
    <t>C. oduł obieralny: PROJEKTOWANIE I EKSPLOATACJA SIECI KOMPUTEROWYCH</t>
  </si>
  <si>
    <t>Internet rzeczy</t>
  </si>
  <si>
    <t>Sieci korporacyjne, bezpieczeństwo i automatyzacja</t>
  </si>
  <si>
    <t>Konfigurowanie usług sieci komputerowych</t>
  </si>
  <si>
    <t>Bezpieczeństwo Interentu Rzeczy</t>
  </si>
  <si>
    <t>Bezpieczeństwo systemów i sieci komputerowych</t>
  </si>
  <si>
    <t>Ataki i wykrywanie włamań w sieciach</t>
  </si>
  <si>
    <t>Sprzętowe systemy zabezpieczeń w sieciach</t>
  </si>
  <si>
    <t>Projektowanie sieci hierarchicznych</t>
  </si>
  <si>
    <t>Konfigurowanie serwerów sieciowych</t>
  </si>
  <si>
    <t>Systemy i sieci satelitarne</t>
  </si>
  <si>
    <t>Administrowanie usługami w chmurze</t>
  </si>
  <si>
    <t>Kontrola i audyt zasobów informatycznych</t>
  </si>
  <si>
    <t>Projekt zespołowy z sieci komputerowych</t>
  </si>
  <si>
    <t xml:space="preserve">Moduł obieralny: TWORZENIE APLIKACJI </t>
  </si>
  <si>
    <t xml:space="preserve">C. Moduł obieralny: TWORZENIE APLIKACJI </t>
  </si>
  <si>
    <t>Inżynieria oprogramowania</t>
  </si>
  <si>
    <t>Projektowanie baz danych</t>
  </si>
  <si>
    <t>Systemy klasy ERP</t>
  </si>
  <si>
    <t xml:space="preserve">Projektowanie aplikacji internetowych </t>
  </si>
  <si>
    <t>Tworzenie wizualizacji aplikacji</t>
  </si>
  <si>
    <t>Techniki przetwarzania mediów cyfrowych</t>
  </si>
  <si>
    <t>Narzędzia handlu elektronicznego</t>
  </si>
  <si>
    <t>Zaawansowane aplikacje internetowe</t>
  </si>
  <si>
    <t>Digitalizacja w informatyce</t>
  </si>
  <si>
    <t>Programowanie serwerów baz danych</t>
  </si>
  <si>
    <t>Narzędzia Internetu rzeczy</t>
  </si>
  <si>
    <t>Sztuczna inteligencja i inżynieria wiedzy</t>
  </si>
  <si>
    <t>Projekt zespołowy z tworzenia aplikacji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</si>
</sst>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1"/>
      <color rgb="FF000000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7.5"/>
      <name val="Arial"/>
    </font>
    <font>
      <sz val="7.5"/>
      <color rgb="FF0D0D0D"/>
      <name val="Arial"/>
      <family val="2"/>
      <charset val="238"/>
    </font>
    <font>
      <sz val="11"/>
      <color rgb="FF0D0D0D"/>
      <name val="Czcionka tekstu podstawowego"/>
      <family val="2"/>
      <charset val="238"/>
    </font>
    <font>
      <b/>
      <sz val="10"/>
      <color rgb="FF0D0D0D"/>
      <name val="Arial CE"/>
      <charset val="238"/>
    </font>
    <font>
      <b/>
      <u/>
      <sz val="10"/>
      <color rgb="FF0D0D0D"/>
      <name val="Arial CE"/>
      <charset val="238"/>
    </font>
    <font>
      <sz val="8"/>
      <color rgb="FF0D0D0D"/>
      <name val="Arial CE"/>
      <charset val="238"/>
    </font>
    <font>
      <i/>
      <sz val="10"/>
      <color rgb="FF0D0D0D"/>
      <name val="Arial CE"/>
      <charset val="238"/>
    </font>
    <font>
      <sz val="6"/>
      <color rgb="FF0D0D0D"/>
      <name val="Arial CE"/>
      <charset val="238"/>
    </font>
    <font>
      <i/>
      <sz val="6"/>
      <color rgb="FF0D0D0D"/>
      <name val="Arial CE"/>
      <charset val="238"/>
    </font>
    <font>
      <b/>
      <sz val="8"/>
      <color rgb="FF0D0D0D"/>
      <name val="Arial CE"/>
      <charset val="238"/>
    </font>
    <font>
      <sz val="7"/>
      <color rgb="FF0D0D0D"/>
      <name val="Arial CE"/>
      <charset val="238"/>
    </font>
    <font>
      <i/>
      <sz val="5"/>
      <color rgb="FF0D0D0D"/>
      <name val="Arial CE"/>
      <charset val="238"/>
    </font>
    <font>
      <b/>
      <sz val="5"/>
      <color rgb="FF0D0D0D"/>
      <name val="Arial CE"/>
      <charset val="238"/>
    </font>
    <font>
      <sz val="7"/>
      <color rgb="FF0D0D0D"/>
      <name val="Arial"/>
      <family val="2"/>
      <charset val="238"/>
    </font>
    <font>
      <i/>
      <sz val="8"/>
      <color rgb="FF0D0D0D"/>
      <name val="Arial CE"/>
      <charset val="238"/>
    </font>
    <font>
      <i/>
      <sz val="7"/>
      <color rgb="FF0D0D0D"/>
      <name val="Arial CE"/>
      <charset val="238"/>
    </font>
    <font>
      <b/>
      <i/>
      <sz val="8"/>
      <color rgb="FF0D0D0D"/>
      <name val="Arial CE"/>
      <charset val="238"/>
    </font>
    <font>
      <b/>
      <sz val="8"/>
      <color rgb="FF0D0D0D"/>
      <name val="Arial CE"/>
      <family val="2"/>
      <charset val="238"/>
    </font>
    <font>
      <b/>
      <i/>
      <sz val="6"/>
      <color rgb="FF0D0D0D"/>
      <name val="Arial CE"/>
      <charset val="238"/>
    </font>
    <font>
      <b/>
      <sz val="6"/>
      <color rgb="FF0D0D0D"/>
      <name val="Arial CE"/>
      <charset val="238"/>
    </font>
    <font>
      <b/>
      <i/>
      <sz val="7"/>
      <color rgb="FF0D0D0D"/>
      <name val="Arial CE"/>
      <charset val="238"/>
    </font>
    <font>
      <sz val="10"/>
      <name val="Arial"/>
    </font>
    <font>
      <sz val="11"/>
      <color rgb="FF000000"/>
      <name val="Arial"/>
    </font>
    <font>
      <b/>
      <sz val="10"/>
      <name val="Arial"/>
    </font>
    <font>
      <sz val="8"/>
      <name val="Arial"/>
    </font>
    <font>
      <sz val="7"/>
      <name val="Arial"/>
    </font>
    <font>
      <i/>
      <sz val="10"/>
      <name val="Arial"/>
    </font>
    <font>
      <sz val="6"/>
      <name val="Arial"/>
    </font>
    <font>
      <b/>
      <i/>
      <sz val="6"/>
      <color rgb="FFFF0000"/>
      <name val="Arial"/>
    </font>
    <font>
      <b/>
      <sz val="8"/>
      <name val="Arial"/>
    </font>
    <font>
      <b/>
      <i/>
      <sz val="8"/>
      <color rgb="FFFF0000"/>
      <name val="Arial"/>
    </font>
    <font>
      <i/>
      <sz val="5"/>
      <name val="Arial"/>
    </font>
    <font>
      <b/>
      <sz val="6"/>
      <name val="Arial"/>
    </font>
    <font>
      <sz val="7.5"/>
      <color indexed="8"/>
      <name val="Arial"/>
    </font>
    <font>
      <i/>
      <sz val="8"/>
      <color rgb="FFFF0000"/>
      <name val="Arial"/>
    </font>
    <font>
      <i/>
      <sz val="7"/>
      <name val="Arial"/>
    </font>
    <font>
      <b/>
      <i/>
      <sz val="7"/>
      <color rgb="FFFF0000"/>
      <name val="Arial"/>
    </font>
    <font>
      <sz val="8"/>
      <color rgb="FFFF0000"/>
      <name val="Arial"/>
    </font>
    <font>
      <b/>
      <i/>
      <sz val="7"/>
      <name val="Arial"/>
    </font>
    <font>
      <sz val="9"/>
      <name val="Arial"/>
    </font>
    <font>
      <b/>
      <u/>
      <sz val="10"/>
      <name val="Arial"/>
    </font>
    <font>
      <i/>
      <sz val="6"/>
      <name val="Arial"/>
    </font>
    <font>
      <i/>
      <sz val="6"/>
      <color rgb="FFFF0000"/>
      <name val="Arial"/>
    </font>
    <font>
      <b/>
      <sz val="5"/>
      <name val="Arial"/>
    </font>
    <font>
      <sz val="7"/>
      <color rgb="FF0D0D0D"/>
      <name val="Arial"/>
    </font>
    <font>
      <i/>
      <sz val="7"/>
      <color rgb="FFFF0000"/>
      <name val="Arial"/>
    </font>
    <font>
      <sz val="8"/>
      <color theme="1" tint="4.9989318521683403E-2"/>
      <name val="Arial"/>
    </font>
    <font>
      <sz val="7.5"/>
      <color rgb="FF0D0D0D"/>
      <name val="Arial"/>
    </font>
    <font>
      <i/>
      <sz val="8"/>
      <color rgb="FFFF0000"/>
      <name val="Arial CE"/>
      <charset val="238"/>
    </font>
    <font>
      <b/>
      <i/>
      <sz val="8"/>
      <color rgb="FFFF0000"/>
      <name val="Arial CE"/>
      <charset val="238"/>
    </font>
    <font>
      <i/>
      <sz val="7"/>
      <color rgb="FFFF0000"/>
      <name val="Arial CE"/>
      <charset val="238"/>
    </font>
    <font>
      <sz val="8"/>
      <color rgb="FF000000"/>
      <name val="Arial"/>
    </font>
  </fonts>
  <fills count="21">
    <fill>
      <patternFill patternType="none"/>
    </fill>
    <fill>
      <patternFill patternType="gray125"/>
    </fill>
    <fill>
      <patternFill patternType="solid">
        <fgColor rgb="FFFF99CC"/>
        <bgColor rgb="FFFF8080"/>
      </patternFill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31"/>
      </patternFill>
    </fill>
    <fill>
      <patternFill patternType="solid">
        <fgColor rgb="FFCCFFCC"/>
        <bgColor indexed="27"/>
      </patternFill>
    </fill>
    <fill>
      <patternFill patternType="solid">
        <fgColor rgb="FFCCFFCC"/>
        <bgColor indexed="31"/>
      </patternFill>
    </fill>
    <fill>
      <patternFill patternType="solid">
        <fgColor theme="9" tint="0.59999389629810485"/>
        <b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27"/>
      </patternFill>
    </fill>
    <fill>
      <patternFill patternType="solid">
        <fgColor theme="9" tint="0.59999389629810485"/>
        <bgColor rgb="FFFFFFCC"/>
      </patternFill>
    </fill>
    <fill>
      <patternFill patternType="solid">
        <fgColor rgb="FFCCFFCC"/>
        <bgColor rgb="FFFFFFCC"/>
      </patternFill>
    </fill>
    <fill>
      <patternFill patternType="solid">
        <fgColor rgb="FFCCFFFF"/>
        <bgColor rgb="FFFFFFCC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27"/>
      </patternFill>
    </fill>
    <fill>
      <patternFill patternType="solid">
        <fgColor rgb="FFFF99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34">
    <xf numFmtId="0" fontId="0" fillId="0" borderId="0" xfId="0"/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vertical="center" wrapText="1"/>
      <protection locked="0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17" borderId="2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17" borderId="3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/>
    <xf numFmtId="0" fontId="15" fillId="0" borderId="3" xfId="0" applyFont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17" borderId="3" xfId="0" applyFont="1" applyFill="1" applyBorder="1" applyAlignment="1">
      <alignment horizontal="center" vertical="center"/>
    </xf>
    <xf numFmtId="1" fontId="16" fillId="3" borderId="3" xfId="0" applyNumberFormat="1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1" fillId="17" borderId="3" xfId="0" applyFont="1" applyFill="1" applyBorder="1" applyAlignment="1">
      <alignment horizontal="center" vertical="center"/>
    </xf>
    <xf numFmtId="0" fontId="11" fillId="0" borderId="0" xfId="0" applyFont="1"/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26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7" fillId="0" borderId="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17" borderId="4" xfId="0" applyFont="1" applyFill="1" applyBorder="1" applyAlignment="1">
      <alignment horizontal="center" vertical="center" wrapText="1"/>
    </xf>
    <xf numFmtId="0" fontId="29" fillId="12" borderId="4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center"/>
    </xf>
    <xf numFmtId="0" fontId="24" fillId="3" borderId="0" xfId="0" applyFont="1" applyFill="1"/>
    <xf numFmtId="0" fontId="27" fillId="0" borderId="4" xfId="0" applyFont="1" applyBorder="1" applyAlignment="1">
      <alignment horizontal="center" vertical="center"/>
    </xf>
    <xf numFmtId="0" fontId="35" fillId="0" borderId="4" xfId="0" applyFont="1" applyBorder="1" applyAlignment="1">
      <alignment horizontal="left" vertical="center" wrapText="1"/>
    </xf>
    <xf numFmtId="0" fontId="26" fillId="4" borderId="4" xfId="0" applyFont="1" applyFill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26" fillId="11" borderId="4" xfId="0" applyFont="1" applyFill="1" applyBorder="1" applyAlignment="1">
      <alignment horizontal="center" vertical="center"/>
    </xf>
    <xf numFmtId="0" fontId="36" fillId="6" borderId="4" xfId="0" applyFont="1" applyFill="1" applyBorder="1" applyAlignment="1">
      <alignment horizontal="center" vertical="center"/>
    </xf>
    <xf numFmtId="0" fontId="26" fillId="18" borderId="4" xfId="0" applyFont="1" applyFill="1" applyBorder="1" applyAlignment="1">
      <alignment horizontal="center" vertical="center" wrapText="1"/>
    </xf>
    <xf numFmtId="0" fontId="26" fillId="13" borderId="4" xfId="0" applyFont="1" applyFill="1" applyBorder="1" applyAlignment="1">
      <alignment horizontal="center" vertical="center" wrapText="1"/>
    </xf>
    <xf numFmtId="0" fontId="31" fillId="20" borderId="4" xfId="0" applyFont="1" applyFill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6" fillId="1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6" fillId="14" borderId="4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 wrapText="1"/>
    </xf>
    <xf numFmtId="0" fontId="26" fillId="17" borderId="4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/>
    </xf>
    <xf numFmtId="1" fontId="24" fillId="0" borderId="0" xfId="0" applyNumberFormat="1" applyFont="1"/>
    <xf numFmtId="0" fontId="26" fillId="19" borderId="4" xfId="0" applyFont="1" applyFill="1" applyBorder="1" applyAlignment="1">
      <alignment horizontal="center" vertical="center"/>
    </xf>
    <xf numFmtId="0" fontId="26" fillId="5" borderId="4" xfId="0" applyFont="1" applyFill="1" applyBorder="1" applyAlignment="1">
      <alignment horizontal="center" vertical="center"/>
    </xf>
    <xf numFmtId="0" fontId="36" fillId="3" borderId="4" xfId="0" applyFont="1" applyFill="1" applyBorder="1" applyAlignment="1">
      <alignment horizontal="center" vertical="center"/>
    </xf>
    <xf numFmtId="0" fontId="39" fillId="4" borderId="4" xfId="0" applyFont="1" applyFill="1" applyBorder="1" applyAlignment="1">
      <alignment horizontal="center" vertical="center"/>
    </xf>
    <xf numFmtId="0" fontId="27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7" fillId="0" borderId="4" xfId="0" applyFont="1" applyBorder="1" applyAlignment="1">
      <alignment vertical="center"/>
    </xf>
    <xf numFmtId="1" fontId="31" fillId="2" borderId="4" xfId="0" applyNumberFormat="1" applyFont="1" applyFill="1" applyBorder="1" applyAlignment="1">
      <alignment horizontal="center" vertical="center"/>
    </xf>
    <xf numFmtId="1" fontId="38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0" fillId="2" borderId="4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center" vertical="center"/>
    </xf>
    <xf numFmtId="0" fontId="31" fillId="4" borderId="4" xfId="0" applyFont="1" applyFill="1" applyBorder="1" applyAlignment="1">
      <alignment horizontal="center" vertical="center"/>
    </xf>
    <xf numFmtId="0" fontId="31" fillId="16" borderId="4" xfId="0" applyFont="1" applyFill="1" applyBorder="1" applyAlignment="1">
      <alignment horizontal="center" vertical="center"/>
    </xf>
    <xf numFmtId="0" fontId="31" fillId="17" borderId="4" xfId="0" applyFont="1" applyFill="1" applyBorder="1" applyAlignment="1">
      <alignment horizontal="center" vertical="center"/>
    </xf>
    <xf numFmtId="0" fontId="31" fillId="15" borderId="4" xfId="0" applyFont="1" applyFill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2" fontId="25" fillId="0" borderId="0" xfId="0" applyNumberFormat="1" applyFont="1" applyAlignment="1">
      <alignment horizontal="center" vertical="center"/>
    </xf>
    <xf numFmtId="0" fontId="29" fillId="0" borderId="0" xfId="0" applyFont="1"/>
    <xf numFmtId="0" fontId="42" fillId="0" borderId="0" xfId="0" applyFont="1"/>
    <xf numFmtId="0" fontId="43" fillId="0" borderId="0" xfId="0" applyFont="1" applyAlignment="1">
      <alignment horizontal="center"/>
    </xf>
    <xf numFmtId="0" fontId="30" fillId="3" borderId="0" xfId="0" applyFont="1" applyFill="1" applyAlignment="1">
      <alignment horizontal="center" vertical="center"/>
    </xf>
    <xf numFmtId="0" fontId="29" fillId="0" borderId="0" xfId="0" applyFont="1" applyAlignment="1">
      <alignment horizontal="right"/>
    </xf>
    <xf numFmtId="0" fontId="44" fillId="0" borderId="0" xfId="0" applyFont="1" applyAlignment="1">
      <alignment horizontal="right"/>
    </xf>
    <xf numFmtId="0" fontId="44" fillId="0" borderId="0" xfId="0" applyFont="1" applyAlignment="1">
      <alignment horizontal="center"/>
    </xf>
    <xf numFmtId="0" fontId="29" fillId="0" borderId="0" xfId="0" applyFont="1" applyAlignment="1">
      <alignment horizontal="left" vertical="top"/>
    </xf>
    <xf numFmtId="0" fontId="44" fillId="0" borderId="0" xfId="0" applyFont="1" applyAlignment="1">
      <alignment horizontal="left" vertical="top"/>
    </xf>
    <xf numFmtId="0" fontId="31" fillId="0" borderId="0" xfId="0" applyFont="1" applyAlignment="1">
      <alignment horizontal="left" vertical="top"/>
    </xf>
    <xf numFmtId="0" fontId="26" fillId="0" borderId="0" xfId="0" applyFont="1" applyAlignment="1">
      <alignment horizontal="right"/>
    </xf>
    <xf numFmtId="0" fontId="39" fillId="0" borderId="0" xfId="0" applyFont="1" applyAlignment="1">
      <alignment horizontal="right"/>
    </xf>
    <xf numFmtId="0" fontId="29" fillId="4" borderId="2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9" fillId="17" borderId="2" xfId="0" applyFont="1" applyFill="1" applyBorder="1" applyAlignment="1">
      <alignment horizontal="center" vertical="center" wrapText="1"/>
    </xf>
    <xf numFmtId="0" fontId="29" fillId="12" borderId="2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17" borderId="3" xfId="0" applyFont="1" applyFill="1" applyBorder="1" applyAlignment="1">
      <alignment horizontal="center" vertical="center" wrapText="1"/>
    </xf>
    <xf numFmtId="0" fontId="29" fillId="12" borderId="3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7" fillId="0" borderId="3" xfId="0" applyFont="1" applyBorder="1" applyAlignment="1" applyProtection="1">
      <alignment horizontal="center" vertical="center"/>
      <protection locked="0"/>
    </xf>
    <xf numFmtId="0" fontId="46" fillId="0" borderId="3" xfId="0" applyFont="1" applyBorder="1" applyAlignment="1" applyProtection="1">
      <alignment horizontal="center" vertical="center"/>
      <protection locked="0"/>
    </xf>
    <xf numFmtId="0" fontId="26" fillId="4" borderId="3" xfId="0" applyFont="1" applyFill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9" fillId="4" borderId="3" xfId="0" applyFont="1" applyFill="1" applyBorder="1" applyAlignment="1">
      <alignment horizontal="center" vertical="center"/>
    </xf>
    <xf numFmtId="0" fontId="36" fillId="3" borderId="3" xfId="0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26" fillId="17" borderId="3" xfId="0" applyFont="1" applyFill="1" applyBorder="1" applyAlignment="1">
      <alignment horizontal="center" vertical="center"/>
    </xf>
    <xf numFmtId="0" fontId="39" fillId="17" borderId="3" xfId="0" applyFont="1" applyFill="1" applyBorder="1" applyAlignment="1">
      <alignment horizontal="center" vertical="center"/>
    </xf>
    <xf numFmtId="1" fontId="36" fillId="3" borderId="3" xfId="0" applyNumberFormat="1" applyFont="1" applyFill="1" applyBorder="1" applyAlignment="1">
      <alignment horizontal="center" vertical="center"/>
    </xf>
    <xf numFmtId="0" fontId="26" fillId="12" borderId="3" xfId="0" applyFont="1" applyFill="1" applyBorder="1" applyAlignment="1">
      <alignment horizontal="center" vertical="center"/>
    </xf>
    <xf numFmtId="1" fontId="31" fillId="2" borderId="3" xfId="0" applyNumberFormat="1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47" fillId="0" borderId="3" xfId="0" applyFont="1" applyBorder="1" applyAlignment="1">
      <alignment horizontal="center" vertical="center"/>
    </xf>
    <xf numFmtId="0" fontId="48" fillId="17" borderId="3" xfId="0" applyFont="1" applyFill="1" applyBorder="1" applyAlignment="1">
      <alignment horizontal="center" vertical="center"/>
    </xf>
    <xf numFmtId="1" fontId="32" fillId="3" borderId="3" xfId="0" applyNumberFormat="1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31" fillId="17" borderId="3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50" fillId="3" borderId="3" xfId="0" applyFont="1" applyFill="1" applyBorder="1" applyAlignment="1">
      <alignment horizontal="center" vertical="center"/>
    </xf>
    <xf numFmtId="0" fontId="50" fillId="0" borderId="3" xfId="0" applyFont="1" applyBorder="1" applyAlignment="1">
      <alignment horizontal="center" vertical="center"/>
    </xf>
    <xf numFmtId="1" fontId="50" fillId="3" borderId="3" xfId="0" applyNumberFormat="1" applyFont="1" applyFill="1" applyBorder="1" applyAlignment="1">
      <alignment horizontal="center" vertical="center"/>
    </xf>
    <xf numFmtId="1" fontId="51" fillId="3" borderId="3" xfId="0" applyNumberFormat="1" applyFont="1" applyFill="1" applyBorder="1" applyAlignment="1">
      <alignment horizontal="center" vertical="center"/>
    </xf>
    <xf numFmtId="0" fontId="51" fillId="3" borderId="3" xfId="0" applyFont="1" applyFill="1" applyBorder="1" applyAlignment="1">
      <alignment horizontal="center" vertical="center"/>
    </xf>
    <xf numFmtId="0" fontId="52" fillId="0" borderId="3" xfId="0" applyFont="1" applyBorder="1" applyAlignment="1">
      <alignment horizontal="center" vertical="center"/>
    </xf>
    <xf numFmtId="0" fontId="49" fillId="0" borderId="3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31" fillId="0" borderId="4" xfId="0" applyFont="1" applyBorder="1" applyAlignment="1">
      <alignment horizontal="center" vertical="center"/>
    </xf>
    <xf numFmtId="0" fontId="53" fillId="5" borderId="3" xfId="0" applyFont="1" applyFill="1" applyBorder="1" applyAlignment="1">
      <alignment horizontal="center" vertical="center"/>
    </xf>
    <xf numFmtId="0" fontId="36" fillId="6" borderId="4" xfId="0" applyFont="1" applyFill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29" fillId="12" borderId="4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textRotation="90" wrapText="1"/>
    </xf>
    <xf numFmtId="0" fontId="29" fillId="17" borderId="4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textRotation="90" wrapText="1"/>
    </xf>
    <xf numFmtId="1" fontId="32" fillId="2" borderId="4" xfId="0" applyNumberFormat="1" applyFont="1" applyFill="1" applyBorder="1" applyAlignment="1">
      <alignment horizontal="center" vertical="center"/>
    </xf>
    <xf numFmtId="0" fontId="31" fillId="4" borderId="4" xfId="0" applyFont="1" applyFill="1" applyBorder="1" applyAlignment="1">
      <alignment horizontal="center" vertical="center"/>
    </xf>
    <xf numFmtId="0" fontId="31" fillId="16" borderId="4" xfId="0" applyFont="1" applyFill="1" applyBorder="1" applyAlignment="1">
      <alignment horizontal="center" vertical="center"/>
    </xf>
    <xf numFmtId="0" fontId="31" fillId="17" borderId="4" xfId="0" applyFont="1" applyFill="1" applyBorder="1" applyAlignment="1">
      <alignment horizontal="center" vertical="center"/>
    </xf>
    <xf numFmtId="0" fontId="31" fillId="15" borderId="4" xfId="0" applyFont="1" applyFill="1" applyBorder="1" applyAlignment="1">
      <alignment horizontal="center" vertical="center"/>
    </xf>
    <xf numFmtId="1" fontId="25" fillId="0" borderId="4" xfId="0" applyNumberFormat="1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 textRotation="90" wrapText="1"/>
    </xf>
    <xf numFmtId="0" fontId="26" fillId="0" borderId="4" xfId="0" applyFont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right" vertical="top"/>
    </xf>
    <xf numFmtId="0" fontId="25" fillId="0" borderId="0" xfId="0" quotePrefix="1" applyFont="1" applyAlignment="1">
      <alignment horizontal="center" vertical="top"/>
    </xf>
    <xf numFmtId="0" fontId="25" fillId="0" borderId="0" xfId="0" quotePrefix="1" applyFont="1" applyAlignment="1">
      <alignment horizontal="center"/>
    </xf>
    <xf numFmtId="0" fontId="23" fillId="0" borderId="0" xfId="0" applyFont="1" applyAlignment="1">
      <alignment horizontal="right" vertical="top" wrapText="1"/>
    </xf>
    <xf numFmtId="0" fontId="25" fillId="0" borderId="0" xfId="0" quotePrefix="1" applyFont="1" applyAlignment="1">
      <alignment horizontal="center" vertical="top" wrapText="1"/>
    </xf>
    <xf numFmtId="0" fontId="31" fillId="2" borderId="3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top" wrapText="1"/>
    </xf>
    <xf numFmtId="0" fontId="27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textRotation="90" wrapText="1"/>
    </xf>
    <xf numFmtId="0" fontId="25" fillId="0" borderId="2" xfId="0" applyFont="1" applyBorder="1" applyAlignment="1">
      <alignment horizontal="center" vertical="center" wrapText="1"/>
    </xf>
    <xf numFmtId="0" fontId="44" fillId="3" borderId="3" xfId="0" applyFont="1" applyFill="1" applyBorder="1" applyAlignment="1">
      <alignment horizontal="center" vertical="center" textRotation="90" wrapText="1"/>
    </xf>
    <xf numFmtId="0" fontId="29" fillId="4" borderId="2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29" fillId="17" borderId="2" xfId="0" applyFont="1" applyFill="1" applyBorder="1" applyAlignment="1">
      <alignment horizontal="center" vertical="center" wrapText="1"/>
    </xf>
    <xf numFmtId="0" fontId="44" fillId="3" borderId="2" xfId="0" applyFont="1" applyFill="1" applyBorder="1" applyAlignment="1">
      <alignment horizontal="center" vertical="center" textRotation="90" wrapText="1"/>
    </xf>
    <xf numFmtId="0" fontId="29" fillId="12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textRotation="90" wrapText="1"/>
    </xf>
    <xf numFmtId="0" fontId="10" fillId="3" borderId="3" xfId="0" applyFont="1" applyFill="1" applyBorder="1" applyAlignment="1">
      <alignment horizontal="center" vertical="center" textRotation="90" wrapText="1"/>
    </xf>
    <xf numFmtId="0" fontId="5" fillId="0" borderId="0" xfId="0" quotePrefix="1" applyFont="1" applyAlignment="1">
      <alignment horizontal="center" vertical="top"/>
    </xf>
    <xf numFmtId="0" fontId="5" fillId="0" borderId="0" xfId="0" quotePrefix="1" applyFont="1" applyAlignment="1">
      <alignment horizontal="center"/>
    </xf>
    <xf numFmtId="0" fontId="5" fillId="0" borderId="0" xfId="0" quotePrefix="1" applyFont="1" applyAlignment="1">
      <alignment horizontal="center" vertical="top" wrapText="1"/>
    </xf>
    <xf numFmtId="0" fontId="9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17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textRotation="90" wrapText="1"/>
    </xf>
    <xf numFmtId="0" fontId="9" fillId="1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9"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mruColors>
      <color rgb="FFCCFFCC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A58"/>
  <sheetViews>
    <sheetView tabSelected="1" zoomScale="80" zoomScaleNormal="80" workbookViewId="0">
      <selection activeCell="A44" sqref="A44"/>
    </sheetView>
  </sheetViews>
  <sheetFormatPr defaultRowHeight="14.25"/>
  <cols>
    <col min="1" max="1" width="2.375" style="51" customWidth="1"/>
    <col min="2" max="2" width="19.375" style="52" customWidth="1"/>
    <col min="3" max="3" width="6.125" style="53" customWidth="1"/>
    <col min="4" max="7" width="3.25" style="54" customWidth="1"/>
    <col min="8" max="8" width="2.5" style="55" customWidth="1"/>
    <col min="9" max="13" width="3.25" style="54" customWidth="1"/>
    <col min="14" max="14" width="2.5" style="55" customWidth="1"/>
    <col min="15" max="18" width="3.25" style="56" customWidth="1"/>
    <col min="19" max="19" width="3.25" style="57" customWidth="1"/>
    <col min="20" max="23" width="3.25" style="54" customWidth="1"/>
    <col min="24" max="24" width="2.875" style="55" customWidth="1"/>
    <col min="25" max="28" width="3.25" style="56" customWidth="1"/>
    <col min="29" max="29" width="2.75" style="57" customWidth="1"/>
    <col min="30" max="33" width="3.25" style="54" customWidth="1"/>
    <col min="34" max="34" width="3.25" style="55" customWidth="1"/>
    <col min="35" max="38" width="3.25" style="54" customWidth="1"/>
    <col min="39" max="39" width="2.625" style="55" customWidth="1"/>
    <col min="40" max="40" width="4.625" style="58" customWidth="1"/>
    <col min="41" max="44" width="3.25" style="59" customWidth="1"/>
    <col min="45" max="45" width="3.25" style="60" customWidth="1"/>
    <col min="46" max="46" width="6.375" style="49" customWidth="1"/>
    <col min="47" max="57" width="7.75" style="49" customWidth="1"/>
    <col min="58" max="58" width="2.125" style="49" customWidth="1"/>
    <col min="59" max="59" width="1.75" style="49" customWidth="1"/>
    <col min="60" max="60" width="1.375" style="49" customWidth="1"/>
    <col min="61" max="61" width="1.5" style="49" customWidth="1"/>
    <col min="62" max="62" width="1.375" style="49" hidden="1" customWidth="1"/>
    <col min="63" max="65" width="7.75" style="49" hidden="1" customWidth="1"/>
    <col min="66" max="257" width="8.625" style="49" customWidth="1"/>
    <col min="258" max="258" width="2.375" style="49" customWidth="1"/>
    <col min="259" max="259" width="21" style="49" customWidth="1"/>
    <col min="260" max="260" width="6.875" style="49" customWidth="1"/>
    <col min="261" max="264" width="2.125" style="49" customWidth="1"/>
    <col min="265" max="265" width="2.375" style="49" customWidth="1"/>
    <col min="266" max="269" width="2.125" style="49" customWidth="1"/>
    <col min="270" max="270" width="2.375" style="49" customWidth="1"/>
    <col min="271" max="274" width="2.125" style="49" customWidth="1"/>
    <col min="275" max="275" width="2.375" style="49" customWidth="1"/>
    <col min="276" max="279" width="2.125" style="49" customWidth="1"/>
    <col min="280" max="280" width="2.375" style="49" customWidth="1"/>
    <col min="281" max="281" width="3.125" style="49" customWidth="1"/>
    <col min="282" max="282" width="2.125" style="49" customWidth="1"/>
    <col min="283" max="283" width="3.25" style="49" customWidth="1"/>
    <col min="284" max="284" width="2.125" style="49" customWidth="1"/>
    <col min="285" max="285" width="2.25" style="49" customWidth="1"/>
    <col min="286" max="286" width="3" style="49" customWidth="1"/>
    <col min="287" max="287" width="1.5" style="49" customWidth="1"/>
    <col min="288" max="288" width="3.125" style="49" customWidth="1"/>
    <col min="289" max="289" width="2.125" style="49" customWidth="1"/>
    <col min="290" max="290" width="3" style="49" customWidth="1"/>
    <col min="291" max="291" width="2.375" style="49" customWidth="1"/>
    <col min="292" max="293" width="2.125" style="49" customWidth="1"/>
    <col min="294" max="294" width="2.375" style="49" customWidth="1"/>
    <col min="295" max="295" width="2.25" style="49" customWidth="1"/>
    <col min="296" max="296" width="6.25" style="49" customWidth="1"/>
    <col min="297" max="297" width="4.125" style="49" customWidth="1"/>
    <col min="298" max="301" width="3.25" style="49" customWidth="1"/>
    <col min="302" max="302" width="0.25" style="49" customWidth="1"/>
    <col min="303" max="313" width="10.5" style="49" hidden="1" customWidth="1"/>
    <col min="314" max="314" width="2.125" style="49" customWidth="1"/>
    <col min="315" max="315" width="1.75" style="49" customWidth="1"/>
    <col min="316" max="316" width="1.375" style="49" customWidth="1"/>
    <col min="317" max="317" width="1.5" style="49" customWidth="1"/>
    <col min="318" max="321" width="10.5" style="49" hidden="1" customWidth="1"/>
    <col min="322" max="513" width="8.625" style="49" customWidth="1"/>
    <col min="514" max="514" width="2.375" style="49" customWidth="1"/>
    <col min="515" max="515" width="21" style="49" customWidth="1"/>
    <col min="516" max="516" width="6.875" style="49" customWidth="1"/>
    <col min="517" max="520" width="2.125" style="49" customWidth="1"/>
    <col min="521" max="521" width="2.375" style="49" customWidth="1"/>
    <col min="522" max="525" width="2.125" style="49" customWidth="1"/>
    <col min="526" max="526" width="2.375" style="49" customWidth="1"/>
    <col min="527" max="530" width="2.125" style="49" customWidth="1"/>
    <col min="531" max="531" width="2.375" style="49" customWidth="1"/>
    <col min="532" max="535" width="2.125" style="49" customWidth="1"/>
    <col min="536" max="536" width="2.375" style="49" customWidth="1"/>
    <col min="537" max="537" width="3.125" style="49" customWidth="1"/>
    <col min="538" max="538" width="2.125" style="49" customWidth="1"/>
    <col min="539" max="539" width="3.25" style="49" customWidth="1"/>
    <col min="540" max="540" width="2.125" style="49" customWidth="1"/>
    <col min="541" max="541" width="2.25" style="49" customWidth="1"/>
    <col min="542" max="542" width="3" style="49" customWidth="1"/>
    <col min="543" max="543" width="1.5" style="49" customWidth="1"/>
    <col min="544" max="544" width="3.125" style="49" customWidth="1"/>
    <col min="545" max="545" width="2.125" style="49" customWidth="1"/>
    <col min="546" max="546" width="3" style="49" customWidth="1"/>
    <col min="547" max="547" width="2.375" style="49" customWidth="1"/>
    <col min="548" max="549" width="2.125" style="49" customWidth="1"/>
    <col min="550" max="550" width="2.375" style="49" customWidth="1"/>
    <col min="551" max="551" width="2.25" style="49" customWidth="1"/>
    <col min="552" max="552" width="6.25" style="49" customWidth="1"/>
    <col min="553" max="553" width="4.125" style="49" customWidth="1"/>
    <col min="554" max="557" width="3.25" style="49" customWidth="1"/>
    <col min="558" max="558" width="0.25" style="49" customWidth="1"/>
    <col min="559" max="569" width="10.5" style="49" hidden="1" customWidth="1"/>
    <col min="570" max="570" width="2.125" style="49" customWidth="1"/>
    <col min="571" max="571" width="1.75" style="49" customWidth="1"/>
    <col min="572" max="572" width="1.375" style="49" customWidth="1"/>
    <col min="573" max="573" width="1.5" style="49" customWidth="1"/>
    <col min="574" max="577" width="10.5" style="49" hidden="1" customWidth="1"/>
    <col min="578" max="769" width="8.625" style="49" customWidth="1"/>
    <col min="770" max="770" width="2.375" style="49" customWidth="1"/>
    <col min="771" max="771" width="21" style="49" customWidth="1"/>
    <col min="772" max="772" width="6.875" style="49" customWidth="1"/>
    <col min="773" max="776" width="2.125" style="49" customWidth="1"/>
    <col min="777" max="777" width="2.375" style="49" customWidth="1"/>
    <col min="778" max="781" width="2.125" style="49" customWidth="1"/>
    <col min="782" max="782" width="2.375" style="49" customWidth="1"/>
    <col min="783" max="786" width="2.125" style="49" customWidth="1"/>
    <col min="787" max="787" width="2.375" style="49" customWidth="1"/>
    <col min="788" max="791" width="2.125" style="49" customWidth="1"/>
    <col min="792" max="792" width="2.375" style="49" customWidth="1"/>
    <col min="793" max="793" width="3.125" style="49" customWidth="1"/>
    <col min="794" max="794" width="2.125" style="49" customWidth="1"/>
    <col min="795" max="795" width="3.25" style="49" customWidth="1"/>
    <col min="796" max="796" width="2.125" style="49" customWidth="1"/>
    <col min="797" max="797" width="2.25" style="49" customWidth="1"/>
    <col min="798" max="798" width="3" style="49" customWidth="1"/>
    <col min="799" max="799" width="1.5" style="49" customWidth="1"/>
    <col min="800" max="800" width="3.125" style="49" customWidth="1"/>
    <col min="801" max="801" width="2.125" style="49" customWidth="1"/>
    <col min="802" max="802" width="3" style="49" customWidth="1"/>
    <col min="803" max="803" width="2.375" style="49" customWidth="1"/>
    <col min="804" max="805" width="2.125" style="49" customWidth="1"/>
    <col min="806" max="806" width="2.375" style="49" customWidth="1"/>
    <col min="807" max="807" width="2.25" style="49" customWidth="1"/>
    <col min="808" max="808" width="6.25" style="49" customWidth="1"/>
    <col min="809" max="809" width="4.125" style="49" customWidth="1"/>
    <col min="810" max="813" width="3.25" style="49" customWidth="1"/>
    <col min="814" max="814" width="0.25" style="49" customWidth="1"/>
    <col min="815" max="825" width="10.5" style="49" hidden="1" customWidth="1"/>
    <col min="826" max="826" width="2.125" style="49" customWidth="1"/>
    <col min="827" max="827" width="1.75" style="49" customWidth="1"/>
    <col min="828" max="828" width="1.375" style="49" customWidth="1"/>
    <col min="829" max="829" width="1.5" style="49" customWidth="1"/>
    <col min="830" max="833" width="10.5" style="49" hidden="1" customWidth="1"/>
    <col min="834" max="1026" width="8.625" style="49" customWidth="1"/>
    <col min="1027" max="16384" width="9" style="49"/>
  </cols>
  <sheetData>
    <row r="1" spans="1:46" ht="13.9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</row>
    <row r="2" spans="1:46" ht="13.9" customHeight="1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</row>
    <row r="3" spans="1:46" ht="13.9" customHeight="1">
      <c r="A3" s="194" t="s">
        <v>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</row>
    <row r="4" spans="1:46" ht="13.9" customHeight="1">
      <c r="A4" s="194" t="s">
        <v>3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</row>
    <row r="5" spans="1:46" ht="12.75" customHeight="1">
      <c r="A5" s="197" t="s">
        <v>4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</row>
    <row r="6" spans="1:46" s="50" customFormat="1" ht="15" customHeight="1">
      <c r="A6" s="198" t="s">
        <v>5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  <c r="AS6" s="198"/>
    </row>
    <row r="7" spans="1:46" s="50" customFormat="1" ht="15" customHeight="1">
      <c r="A7" s="195" t="s">
        <v>6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195"/>
    </row>
    <row r="8" spans="1:46" ht="15" customHeight="1">
      <c r="A8" s="196" t="s">
        <v>7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</row>
    <row r="9" spans="1:46" ht="15.75" customHeight="1"/>
    <row r="10" spans="1:46" s="62" customFormat="1" ht="12" customHeight="1">
      <c r="A10" s="179" t="s">
        <v>8</v>
      </c>
      <c r="B10" s="179" t="s">
        <v>9</v>
      </c>
      <c r="C10" s="180" t="s">
        <v>10</v>
      </c>
      <c r="D10" s="190" t="s">
        <v>11</v>
      </c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 t="s">
        <v>12</v>
      </c>
      <c r="P10" s="190"/>
      <c r="Q10" s="190"/>
      <c r="R10" s="190"/>
      <c r="S10" s="190"/>
      <c r="T10" s="190"/>
      <c r="U10" s="190"/>
      <c r="V10" s="190"/>
      <c r="W10" s="190"/>
      <c r="X10" s="190"/>
      <c r="Y10" s="190" t="s">
        <v>13</v>
      </c>
      <c r="Z10" s="190"/>
      <c r="AA10" s="190"/>
      <c r="AB10" s="190"/>
      <c r="AC10" s="190"/>
      <c r="AD10" s="190"/>
      <c r="AE10" s="190"/>
      <c r="AF10" s="190"/>
      <c r="AG10" s="190"/>
      <c r="AH10" s="190"/>
      <c r="AI10" s="190" t="s">
        <v>14</v>
      </c>
      <c r="AJ10" s="190"/>
      <c r="AK10" s="190"/>
      <c r="AL10" s="190"/>
      <c r="AM10" s="190"/>
      <c r="AN10" s="191" t="s">
        <v>15</v>
      </c>
      <c r="AO10" s="192" t="s">
        <v>16</v>
      </c>
      <c r="AP10" s="192"/>
      <c r="AQ10" s="192"/>
      <c r="AR10" s="192"/>
      <c r="AS10" s="176" t="s">
        <v>17</v>
      </c>
    </row>
    <row r="11" spans="1:46" s="62" customFormat="1" ht="10.5" customHeight="1">
      <c r="A11" s="179"/>
      <c r="B11" s="179"/>
      <c r="C11" s="180"/>
      <c r="D11" s="178" t="s">
        <v>18</v>
      </c>
      <c r="E11" s="178"/>
      <c r="F11" s="178"/>
      <c r="G11" s="178"/>
      <c r="H11" s="176" t="s">
        <v>17</v>
      </c>
      <c r="I11" s="178" t="s">
        <v>19</v>
      </c>
      <c r="J11" s="178"/>
      <c r="K11" s="178"/>
      <c r="L11" s="178"/>
      <c r="M11" s="63"/>
      <c r="N11" s="176" t="s">
        <v>17</v>
      </c>
      <c r="O11" s="193" t="s">
        <v>20</v>
      </c>
      <c r="P11" s="193"/>
      <c r="Q11" s="193"/>
      <c r="R11" s="193"/>
      <c r="S11" s="176" t="s">
        <v>17</v>
      </c>
      <c r="T11" s="193" t="s">
        <v>21</v>
      </c>
      <c r="U11" s="193"/>
      <c r="V11" s="193"/>
      <c r="W11" s="193"/>
      <c r="X11" s="176" t="s">
        <v>17</v>
      </c>
      <c r="Y11" s="177" t="s">
        <v>22</v>
      </c>
      <c r="Z11" s="177"/>
      <c r="AA11" s="177"/>
      <c r="AB11" s="177"/>
      <c r="AC11" s="176" t="s">
        <v>17</v>
      </c>
      <c r="AD11" s="177" t="s">
        <v>23</v>
      </c>
      <c r="AE11" s="177"/>
      <c r="AF11" s="177"/>
      <c r="AG11" s="177"/>
      <c r="AH11" s="176" t="s">
        <v>17</v>
      </c>
      <c r="AI11" s="175" t="s">
        <v>24</v>
      </c>
      <c r="AJ11" s="175"/>
      <c r="AK11" s="175"/>
      <c r="AL11" s="175"/>
      <c r="AM11" s="176" t="s">
        <v>17</v>
      </c>
      <c r="AN11" s="191"/>
      <c r="AO11" s="192"/>
      <c r="AP11" s="192"/>
      <c r="AQ11" s="192"/>
      <c r="AR11" s="192"/>
      <c r="AS11" s="176"/>
    </row>
    <row r="12" spans="1:46" s="69" customFormat="1" ht="19.5" customHeight="1">
      <c r="A12" s="179"/>
      <c r="B12" s="179"/>
      <c r="C12" s="180"/>
      <c r="D12" s="63" t="s">
        <v>25</v>
      </c>
      <c r="E12" s="63" t="s">
        <v>26</v>
      </c>
      <c r="F12" s="63" t="s">
        <v>27</v>
      </c>
      <c r="G12" s="63" t="s">
        <v>28</v>
      </c>
      <c r="H12" s="176"/>
      <c r="I12" s="63" t="s">
        <v>25</v>
      </c>
      <c r="J12" s="63" t="s">
        <v>26</v>
      </c>
      <c r="K12" s="63" t="s">
        <v>27</v>
      </c>
      <c r="L12" s="63" t="s">
        <v>28</v>
      </c>
      <c r="M12" s="63"/>
      <c r="N12" s="176"/>
      <c r="O12" s="64" t="s">
        <v>25</v>
      </c>
      <c r="P12" s="64" t="s">
        <v>26</v>
      </c>
      <c r="Q12" s="64" t="s">
        <v>27</v>
      </c>
      <c r="R12" s="64" t="s">
        <v>28</v>
      </c>
      <c r="S12" s="176"/>
      <c r="T12" s="64" t="s">
        <v>25</v>
      </c>
      <c r="U12" s="64" t="s">
        <v>26</v>
      </c>
      <c r="V12" s="64" t="s">
        <v>27</v>
      </c>
      <c r="W12" s="64" t="s">
        <v>28</v>
      </c>
      <c r="X12" s="176"/>
      <c r="Y12" s="65" t="s">
        <v>25</v>
      </c>
      <c r="Z12" s="65" t="s">
        <v>26</v>
      </c>
      <c r="AA12" s="65" t="s">
        <v>27</v>
      </c>
      <c r="AB12" s="65" t="s">
        <v>28</v>
      </c>
      <c r="AC12" s="176"/>
      <c r="AD12" s="65" t="s">
        <v>25</v>
      </c>
      <c r="AE12" s="65" t="s">
        <v>26</v>
      </c>
      <c r="AF12" s="65" t="s">
        <v>27</v>
      </c>
      <c r="AG12" s="65" t="s">
        <v>28</v>
      </c>
      <c r="AH12" s="176"/>
      <c r="AI12" s="66" t="s">
        <v>25</v>
      </c>
      <c r="AJ12" s="66" t="s">
        <v>26</v>
      </c>
      <c r="AK12" s="66" t="s">
        <v>27</v>
      </c>
      <c r="AL12" s="66" t="s">
        <v>28</v>
      </c>
      <c r="AM12" s="176"/>
      <c r="AN12" s="191"/>
      <c r="AO12" s="67" t="s">
        <v>29</v>
      </c>
      <c r="AP12" s="67" t="s">
        <v>30</v>
      </c>
      <c r="AQ12" s="67" t="s">
        <v>27</v>
      </c>
      <c r="AR12" s="67" t="s">
        <v>28</v>
      </c>
      <c r="AS12" s="176"/>
      <c r="AT12" s="68"/>
    </row>
    <row r="13" spans="1:46" s="72" customFormat="1" ht="13.5" customHeight="1">
      <c r="A13" s="174" t="s">
        <v>31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4"/>
      <c r="AM13" s="174"/>
      <c r="AN13" s="70">
        <f t="shared" ref="AN13:AS13" si="0">SUM(AN14:AN26)</f>
        <v>544</v>
      </c>
      <c r="AO13" s="70">
        <f t="shared" si="0"/>
        <v>169</v>
      </c>
      <c r="AP13" s="70">
        <f t="shared" si="0"/>
        <v>330</v>
      </c>
      <c r="AQ13" s="70">
        <f t="shared" si="0"/>
        <v>45</v>
      </c>
      <c r="AR13" s="70">
        <f t="shared" si="0"/>
        <v>0</v>
      </c>
      <c r="AS13" s="70">
        <f t="shared" si="0"/>
        <v>33</v>
      </c>
      <c r="AT13" s="71"/>
    </row>
    <row r="14" spans="1:46" ht="15.75" customHeight="1">
      <c r="A14" s="73">
        <v>1</v>
      </c>
      <c r="B14" s="74" t="s">
        <v>32</v>
      </c>
      <c r="C14" s="61" t="s">
        <v>33</v>
      </c>
      <c r="D14" s="75"/>
      <c r="E14" s="75">
        <v>30</v>
      </c>
      <c r="F14" s="75"/>
      <c r="G14" s="75"/>
      <c r="H14" s="76">
        <v>2</v>
      </c>
      <c r="I14" s="75"/>
      <c r="J14" s="75">
        <v>30</v>
      </c>
      <c r="K14" s="75"/>
      <c r="L14" s="75"/>
      <c r="M14" s="75"/>
      <c r="N14" s="76">
        <v>2</v>
      </c>
      <c r="O14" s="77"/>
      <c r="P14" s="78">
        <v>30</v>
      </c>
      <c r="Q14" s="77"/>
      <c r="R14" s="77"/>
      <c r="S14" s="79">
        <v>2</v>
      </c>
      <c r="T14" s="77"/>
      <c r="U14" s="77"/>
      <c r="V14" s="77"/>
      <c r="W14" s="77"/>
      <c r="X14" s="79"/>
      <c r="Y14" s="80"/>
      <c r="Z14" s="80"/>
      <c r="AA14" s="80"/>
      <c r="AB14" s="80"/>
      <c r="AC14" s="79"/>
      <c r="AD14" s="80"/>
      <c r="AE14" s="80"/>
      <c r="AF14" s="80"/>
      <c r="AG14" s="80"/>
      <c r="AH14" s="79"/>
      <c r="AI14" s="81"/>
      <c r="AJ14" s="81"/>
      <c r="AK14" s="81"/>
      <c r="AL14" s="81"/>
      <c r="AM14" s="79"/>
      <c r="AN14" s="82">
        <f>AO14+AP14+AQ14+AR14</f>
        <v>90</v>
      </c>
      <c r="AO14" s="83">
        <f t="shared" ref="AO14:AO26" si="1">D14+I14+O14+T14+Y14+AD14+AI14</f>
        <v>0</v>
      </c>
      <c r="AP14" s="83">
        <f t="shared" ref="AP14:AP26" si="2">E14+J14+P14+U14+Z14+AE14+AJ14</f>
        <v>90</v>
      </c>
      <c r="AQ14" s="83">
        <f t="shared" ref="AQ14:AQ26" si="3">F14+K14+Q14+V14+AA14+AF14+AK14</f>
        <v>0</v>
      </c>
      <c r="AR14" s="83">
        <f t="shared" ref="AR14:AR26" si="4">G14+L14+R14+W14+AB14+AG14+AL14</f>
        <v>0</v>
      </c>
      <c r="AS14" s="84">
        <f t="shared" ref="AS14:AS26" si="5">H14+N14+S14+X14+AC14+AH14+AM14</f>
        <v>6</v>
      </c>
      <c r="AT14" s="85"/>
    </row>
    <row r="15" spans="1:46" ht="20.100000000000001" customHeight="1">
      <c r="A15" s="73">
        <v>2</v>
      </c>
      <c r="B15" s="74" t="s">
        <v>34</v>
      </c>
      <c r="C15" s="61" t="s">
        <v>35</v>
      </c>
      <c r="D15" s="75"/>
      <c r="E15" s="75">
        <v>30</v>
      </c>
      <c r="F15" s="75"/>
      <c r="G15" s="75"/>
      <c r="H15" s="76">
        <v>0</v>
      </c>
      <c r="I15" s="75"/>
      <c r="J15" s="75">
        <v>30</v>
      </c>
      <c r="K15" s="75"/>
      <c r="L15" s="75"/>
      <c r="M15" s="75"/>
      <c r="N15" s="76">
        <v>0</v>
      </c>
      <c r="O15" s="77"/>
      <c r="P15" s="77"/>
      <c r="Q15" s="77"/>
      <c r="R15" s="77"/>
      <c r="S15" s="79"/>
      <c r="T15" s="77"/>
      <c r="U15" s="77"/>
      <c r="V15" s="77"/>
      <c r="W15" s="77"/>
      <c r="X15" s="79"/>
      <c r="Y15" s="80"/>
      <c r="Z15" s="80"/>
      <c r="AA15" s="80"/>
      <c r="AB15" s="80"/>
      <c r="AC15" s="79"/>
      <c r="AD15" s="80"/>
      <c r="AE15" s="80"/>
      <c r="AF15" s="80"/>
      <c r="AG15" s="80"/>
      <c r="AH15" s="79"/>
      <c r="AI15" s="81"/>
      <c r="AJ15" s="81"/>
      <c r="AK15" s="81"/>
      <c r="AL15" s="81"/>
      <c r="AM15" s="79"/>
      <c r="AN15" s="82">
        <f t="shared" ref="AN15:AN26" si="6">AO15+AP15+AQ15+AR15</f>
        <v>60</v>
      </c>
      <c r="AO15" s="83">
        <f t="shared" si="1"/>
        <v>0</v>
      </c>
      <c r="AP15" s="83">
        <f t="shared" si="2"/>
        <v>60</v>
      </c>
      <c r="AQ15" s="83">
        <f t="shared" si="3"/>
        <v>0</v>
      </c>
      <c r="AR15" s="83">
        <f t="shared" si="4"/>
        <v>0</v>
      </c>
      <c r="AS15" s="84">
        <f t="shared" si="5"/>
        <v>0</v>
      </c>
    </row>
    <row r="16" spans="1:46" ht="20.100000000000001" customHeight="1">
      <c r="A16" s="73">
        <v>3</v>
      </c>
      <c r="B16" s="74" t="s">
        <v>36</v>
      </c>
      <c r="C16" s="61" t="s">
        <v>37</v>
      </c>
      <c r="D16" s="75"/>
      <c r="E16" s="75"/>
      <c r="F16" s="75">
        <v>30</v>
      </c>
      <c r="G16" s="75"/>
      <c r="H16" s="76">
        <v>2</v>
      </c>
      <c r="I16" s="75"/>
      <c r="J16" s="75"/>
      <c r="K16" s="75"/>
      <c r="L16" s="75"/>
      <c r="M16" s="75"/>
      <c r="N16" s="76"/>
      <c r="O16" s="77"/>
      <c r="P16" s="86"/>
      <c r="Q16" s="77"/>
      <c r="R16" s="77"/>
      <c r="S16" s="79"/>
      <c r="T16" s="77"/>
      <c r="U16" s="77"/>
      <c r="V16" s="77"/>
      <c r="W16" s="77"/>
      <c r="X16" s="79"/>
      <c r="Y16" s="80"/>
      <c r="Z16" s="80"/>
      <c r="AA16" s="80"/>
      <c r="AB16" s="80"/>
      <c r="AC16" s="79"/>
      <c r="AD16" s="80"/>
      <c r="AE16" s="80"/>
      <c r="AF16" s="80"/>
      <c r="AG16" s="80"/>
      <c r="AH16" s="79"/>
      <c r="AI16" s="81"/>
      <c r="AJ16" s="81"/>
      <c r="AK16" s="81"/>
      <c r="AL16" s="81"/>
      <c r="AM16" s="76"/>
      <c r="AN16" s="82">
        <f t="shared" si="6"/>
        <v>30</v>
      </c>
      <c r="AO16" s="83">
        <f t="shared" si="1"/>
        <v>0</v>
      </c>
      <c r="AP16" s="83">
        <f t="shared" si="2"/>
        <v>0</v>
      </c>
      <c r="AQ16" s="83">
        <f t="shared" si="3"/>
        <v>30</v>
      </c>
      <c r="AR16" s="83">
        <f t="shared" si="4"/>
        <v>0</v>
      </c>
      <c r="AS16" s="84">
        <f t="shared" si="5"/>
        <v>2</v>
      </c>
    </row>
    <row r="17" spans="1:47" ht="14.25" customHeight="1">
      <c r="A17" s="73">
        <v>4</v>
      </c>
      <c r="B17" s="87" t="s">
        <v>38</v>
      </c>
      <c r="C17" s="61" t="s">
        <v>39</v>
      </c>
      <c r="D17" s="75">
        <v>4</v>
      </c>
      <c r="E17" s="75"/>
      <c r="F17" s="75"/>
      <c r="G17" s="75"/>
      <c r="H17" s="76">
        <v>0</v>
      </c>
      <c r="I17" s="75"/>
      <c r="J17" s="75"/>
      <c r="K17" s="75"/>
      <c r="L17" s="75"/>
      <c r="M17" s="75"/>
      <c r="N17" s="76"/>
      <c r="O17" s="77"/>
      <c r="P17" s="77"/>
      <c r="Q17" s="77"/>
      <c r="R17" s="77"/>
      <c r="S17" s="79"/>
      <c r="T17" s="77"/>
      <c r="U17" s="77"/>
      <c r="V17" s="77"/>
      <c r="W17" s="77"/>
      <c r="X17" s="79"/>
      <c r="Y17" s="80"/>
      <c r="Z17" s="80"/>
      <c r="AA17" s="80"/>
      <c r="AB17" s="80"/>
      <c r="AC17" s="79"/>
      <c r="AD17" s="80"/>
      <c r="AE17" s="80"/>
      <c r="AF17" s="80"/>
      <c r="AG17" s="80"/>
      <c r="AH17" s="79"/>
      <c r="AI17" s="88"/>
      <c r="AJ17" s="88"/>
      <c r="AK17" s="88"/>
      <c r="AL17" s="88"/>
      <c r="AM17" s="79"/>
      <c r="AN17" s="82">
        <f t="shared" si="6"/>
        <v>4</v>
      </c>
      <c r="AO17" s="83">
        <f t="shared" si="1"/>
        <v>4</v>
      </c>
      <c r="AP17" s="83">
        <f t="shared" si="2"/>
        <v>0</v>
      </c>
      <c r="AQ17" s="83">
        <f t="shared" si="3"/>
        <v>0</v>
      </c>
      <c r="AR17" s="83">
        <f t="shared" si="4"/>
        <v>0</v>
      </c>
      <c r="AS17" s="84">
        <f t="shared" si="5"/>
        <v>0</v>
      </c>
    </row>
    <row r="18" spans="1:47" ht="20.100000000000001" customHeight="1">
      <c r="A18" s="73">
        <v>5</v>
      </c>
      <c r="B18" s="87" t="s">
        <v>40</v>
      </c>
      <c r="C18" s="61" t="s">
        <v>37</v>
      </c>
      <c r="D18" s="75">
        <v>15</v>
      </c>
      <c r="E18" s="75">
        <v>15</v>
      </c>
      <c r="F18" s="75"/>
      <c r="G18" s="75"/>
      <c r="H18" s="76">
        <v>3</v>
      </c>
      <c r="I18" s="75"/>
      <c r="J18" s="75"/>
      <c r="K18" s="75"/>
      <c r="L18" s="75"/>
      <c r="M18" s="75"/>
      <c r="N18" s="76"/>
      <c r="O18" s="77"/>
      <c r="P18" s="77"/>
      <c r="Q18" s="77"/>
      <c r="R18" s="77"/>
      <c r="S18" s="79"/>
      <c r="T18" s="77"/>
      <c r="U18" s="77"/>
      <c r="V18" s="77"/>
      <c r="W18" s="77"/>
      <c r="X18" s="79"/>
      <c r="Y18" s="80"/>
      <c r="Z18" s="80"/>
      <c r="AA18" s="80"/>
      <c r="AB18" s="80"/>
      <c r="AC18" s="79"/>
      <c r="AD18" s="80"/>
      <c r="AE18" s="80"/>
      <c r="AF18" s="80"/>
      <c r="AG18" s="80"/>
      <c r="AH18" s="79"/>
      <c r="AI18" s="88"/>
      <c r="AJ18" s="88"/>
      <c r="AK18" s="88"/>
      <c r="AL18" s="88"/>
      <c r="AM18" s="79"/>
      <c r="AN18" s="82">
        <f t="shared" si="6"/>
        <v>30</v>
      </c>
      <c r="AO18" s="83">
        <f t="shared" si="1"/>
        <v>15</v>
      </c>
      <c r="AP18" s="83">
        <f t="shared" si="2"/>
        <v>15</v>
      </c>
      <c r="AQ18" s="83">
        <f t="shared" si="3"/>
        <v>0</v>
      </c>
      <c r="AR18" s="83">
        <f t="shared" si="4"/>
        <v>0</v>
      </c>
      <c r="AS18" s="84">
        <f t="shared" si="5"/>
        <v>3</v>
      </c>
    </row>
    <row r="19" spans="1:47" ht="20.100000000000001" customHeight="1">
      <c r="A19" s="73">
        <v>6</v>
      </c>
      <c r="B19" s="87" t="s">
        <v>41</v>
      </c>
      <c r="C19" s="61" t="s">
        <v>37</v>
      </c>
      <c r="D19" s="75">
        <v>15</v>
      </c>
      <c r="E19" s="75"/>
      <c r="F19" s="75"/>
      <c r="G19" s="75"/>
      <c r="H19" s="76">
        <v>1</v>
      </c>
      <c r="I19" s="75"/>
      <c r="J19" s="89"/>
      <c r="K19" s="89"/>
      <c r="L19" s="89"/>
      <c r="M19" s="89"/>
      <c r="N19" s="79"/>
      <c r="O19" s="77"/>
      <c r="P19" s="77"/>
      <c r="Q19" s="77"/>
      <c r="R19" s="77"/>
      <c r="S19" s="79"/>
      <c r="T19" s="77"/>
      <c r="U19" s="77"/>
      <c r="V19" s="77"/>
      <c r="W19" s="77"/>
      <c r="X19" s="79"/>
      <c r="Y19" s="90"/>
      <c r="Z19" s="90"/>
      <c r="AA19" s="90"/>
      <c r="AB19" s="90"/>
      <c r="AC19" s="76"/>
      <c r="AD19" s="80"/>
      <c r="AE19" s="80"/>
      <c r="AF19" s="80"/>
      <c r="AG19" s="80"/>
      <c r="AH19" s="79"/>
      <c r="AI19" s="88"/>
      <c r="AJ19" s="88"/>
      <c r="AK19" s="88"/>
      <c r="AL19" s="88"/>
      <c r="AM19" s="79"/>
      <c r="AN19" s="82">
        <f t="shared" si="6"/>
        <v>15</v>
      </c>
      <c r="AO19" s="83">
        <f t="shared" si="1"/>
        <v>15</v>
      </c>
      <c r="AP19" s="83">
        <f t="shared" si="2"/>
        <v>0</v>
      </c>
      <c r="AQ19" s="83">
        <f t="shared" si="3"/>
        <v>0</v>
      </c>
      <c r="AR19" s="83">
        <f t="shared" si="4"/>
        <v>0</v>
      </c>
      <c r="AS19" s="84">
        <f t="shared" si="5"/>
        <v>1</v>
      </c>
    </row>
    <row r="20" spans="1:47" ht="15" customHeight="1">
      <c r="A20" s="73">
        <v>7</v>
      </c>
      <c r="B20" s="87" t="s">
        <v>42</v>
      </c>
      <c r="C20" s="61" t="s">
        <v>43</v>
      </c>
      <c r="D20" s="75"/>
      <c r="E20" s="75"/>
      <c r="F20" s="75"/>
      <c r="G20" s="75"/>
      <c r="H20" s="76"/>
      <c r="I20" s="75">
        <v>30</v>
      </c>
      <c r="J20" s="75">
        <v>15</v>
      </c>
      <c r="K20" s="75">
        <v>15</v>
      </c>
      <c r="L20" s="75"/>
      <c r="M20" s="75"/>
      <c r="N20" s="76">
        <v>4</v>
      </c>
      <c r="O20" s="77"/>
      <c r="P20" s="77"/>
      <c r="Q20" s="77"/>
      <c r="R20" s="77"/>
      <c r="S20" s="79"/>
      <c r="T20" s="77"/>
      <c r="U20" s="77"/>
      <c r="V20" s="77"/>
      <c r="W20" s="77"/>
      <c r="X20" s="79"/>
      <c r="Y20" s="80"/>
      <c r="Z20" s="80"/>
      <c r="AA20" s="80"/>
      <c r="AB20" s="80"/>
      <c r="AC20" s="79"/>
      <c r="AD20" s="80"/>
      <c r="AE20" s="80"/>
      <c r="AF20" s="80"/>
      <c r="AG20" s="80"/>
      <c r="AH20" s="79"/>
      <c r="AI20" s="88"/>
      <c r="AJ20" s="88"/>
      <c r="AK20" s="88"/>
      <c r="AL20" s="88"/>
      <c r="AM20" s="79"/>
      <c r="AN20" s="82">
        <f t="shared" si="6"/>
        <v>60</v>
      </c>
      <c r="AO20" s="83">
        <f t="shared" si="1"/>
        <v>30</v>
      </c>
      <c r="AP20" s="83">
        <f t="shared" si="2"/>
        <v>15</v>
      </c>
      <c r="AQ20" s="83">
        <f t="shared" si="3"/>
        <v>15</v>
      </c>
      <c r="AR20" s="83">
        <f t="shared" si="4"/>
        <v>0</v>
      </c>
      <c r="AS20" s="84">
        <f t="shared" si="5"/>
        <v>4</v>
      </c>
    </row>
    <row r="21" spans="1:47" ht="20.100000000000001" customHeight="1">
      <c r="A21" s="73">
        <v>8</v>
      </c>
      <c r="B21" s="87" t="s">
        <v>44</v>
      </c>
      <c r="C21" s="61" t="s">
        <v>45</v>
      </c>
      <c r="D21" s="75"/>
      <c r="E21" s="75"/>
      <c r="F21" s="75"/>
      <c r="G21" s="75"/>
      <c r="H21" s="76"/>
      <c r="I21" s="91">
        <v>30</v>
      </c>
      <c r="J21" s="75">
        <v>30</v>
      </c>
      <c r="K21" s="75"/>
      <c r="L21" s="75"/>
      <c r="M21" s="75"/>
      <c r="N21" s="76">
        <v>4</v>
      </c>
      <c r="O21" s="77"/>
      <c r="P21" s="77"/>
      <c r="Q21" s="77"/>
      <c r="R21" s="77"/>
      <c r="S21" s="79"/>
      <c r="T21" s="77"/>
      <c r="U21" s="77"/>
      <c r="V21" s="77"/>
      <c r="W21" s="77"/>
      <c r="X21" s="79"/>
      <c r="Y21" s="80"/>
      <c r="Z21" s="80"/>
      <c r="AA21" s="80"/>
      <c r="AB21" s="80"/>
      <c r="AC21" s="79"/>
      <c r="AD21" s="80"/>
      <c r="AE21" s="80"/>
      <c r="AF21" s="80"/>
      <c r="AG21" s="80"/>
      <c r="AH21" s="79"/>
      <c r="AI21" s="88"/>
      <c r="AJ21" s="88"/>
      <c r="AK21" s="88"/>
      <c r="AL21" s="88"/>
      <c r="AM21" s="79"/>
      <c r="AN21" s="82">
        <f t="shared" si="6"/>
        <v>60</v>
      </c>
      <c r="AO21" s="83">
        <f t="shared" si="1"/>
        <v>30</v>
      </c>
      <c r="AP21" s="83">
        <f t="shared" si="2"/>
        <v>30</v>
      </c>
      <c r="AQ21" s="83">
        <f t="shared" si="3"/>
        <v>0</v>
      </c>
      <c r="AR21" s="83">
        <f t="shared" si="4"/>
        <v>0</v>
      </c>
      <c r="AS21" s="84">
        <f t="shared" si="5"/>
        <v>4</v>
      </c>
      <c r="AU21" s="92"/>
    </row>
    <row r="22" spans="1:47" ht="20.100000000000001" customHeight="1">
      <c r="A22" s="73">
        <v>9</v>
      </c>
      <c r="B22" s="87" t="s">
        <v>46</v>
      </c>
      <c r="C22" s="61" t="s">
        <v>33</v>
      </c>
      <c r="D22" s="91"/>
      <c r="E22" s="75"/>
      <c r="F22" s="75"/>
      <c r="G22" s="75"/>
      <c r="H22" s="76"/>
      <c r="I22" s="75"/>
      <c r="J22" s="75"/>
      <c r="K22" s="75"/>
      <c r="L22" s="75"/>
      <c r="M22" s="75"/>
      <c r="N22" s="76"/>
      <c r="O22" s="77">
        <v>30</v>
      </c>
      <c r="P22" s="77">
        <v>30</v>
      </c>
      <c r="Q22" s="77"/>
      <c r="R22" s="77"/>
      <c r="S22" s="79">
        <v>4</v>
      </c>
      <c r="T22" s="77"/>
      <c r="U22" s="77"/>
      <c r="V22" s="77"/>
      <c r="W22" s="77"/>
      <c r="X22" s="79"/>
      <c r="Y22" s="80"/>
      <c r="Z22" s="80"/>
      <c r="AA22" s="80"/>
      <c r="AB22" s="80"/>
      <c r="AC22" s="79"/>
      <c r="AD22" s="80"/>
      <c r="AE22" s="80"/>
      <c r="AF22" s="80"/>
      <c r="AG22" s="80"/>
      <c r="AH22" s="79"/>
      <c r="AI22" s="88"/>
      <c r="AJ22" s="88"/>
      <c r="AK22" s="88"/>
      <c r="AL22" s="88"/>
      <c r="AM22" s="79"/>
      <c r="AN22" s="82">
        <f t="shared" si="6"/>
        <v>60</v>
      </c>
      <c r="AO22" s="83">
        <f t="shared" si="1"/>
        <v>30</v>
      </c>
      <c r="AP22" s="83">
        <f t="shared" si="2"/>
        <v>30</v>
      </c>
      <c r="AQ22" s="83">
        <f t="shared" si="3"/>
        <v>0</v>
      </c>
      <c r="AR22" s="83">
        <f t="shared" si="4"/>
        <v>0</v>
      </c>
      <c r="AS22" s="84">
        <f t="shared" si="5"/>
        <v>4</v>
      </c>
    </row>
    <row r="23" spans="1:47" ht="20.100000000000001" customHeight="1">
      <c r="A23" s="73">
        <v>10</v>
      </c>
      <c r="B23" s="87" t="s">
        <v>47</v>
      </c>
      <c r="C23" s="61" t="s">
        <v>48</v>
      </c>
      <c r="D23" s="75"/>
      <c r="E23" s="75"/>
      <c r="F23" s="75"/>
      <c r="G23" s="75"/>
      <c r="H23" s="76"/>
      <c r="I23" s="75"/>
      <c r="J23" s="75"/>
      <c r="K23" s="75"/>
      <c r="L23" s="75"/>
      <c r="M23" s="75"/>
      <c r="N23" s="76"/>
      <c r="O23" s="77"/>
      <c r="P23" s="77"/>
      <c r="Q23" s="77"/>
      <c r="R23" s="77"/>
      <c r="S23" s="79"/>
      <c r="T23" s="77">
        <v>15</v>
      </c>
      <c r="U23" s="77">
        <v>30</v>
      </c>
      <c r="V23" s="77"/>
      <c r="W23" s="77"/>
      <c r="X23" s="79">
        <v>3</v>
      </c>
      <c r="Y23" s="80"/>
      <c r="Z23" s="80"/>
      <c r="AA23" s="80"/>
      <c r="AB23" s="80"/>
      <c r="AC23" s="79"/>
      <c r="AD23" s="80"/>
      <c r="AE23" s="80"/>
      <c r="AF23" s="80"/>
      <c r="AG23" s="80"/>
      <c r="AH23" s="79"/>
      <c r="AI23" s="88"/>
      <c r="AJ23" s="88"/>
      <c r="AK23" s="88"/>
      <c r="AL23" s="88"/>
      <c r="AM23" s="79"/>
      <c r="AN23" s="82">
        <f t="shared" si="6"/>
        <v>45</v>
      </c>
      <c r="AO23" s="83">
        <f t="shared" si="1"/>
        <v>15</v>
      </c>
      <c r="AP23" s="83">
        <f t="shared" si="2"/>
        <v>30</v>
      </c>
      <c r="AQ23" s="83">
        <f t="shared" si="3"/>
        <v>0</v>
      </c>
      <c r="AR23" s="83">
        <f t="shared" si="4"/>
        <v>0</v>
      </c>
      <c r="AS23" s="84">
        <f t="shared" si="5"/>
        <v>3</v>
      </c>
    </row>
    <row r="24" spans="1:47" ht="20.100000000000001" customHeight="1">
      <c r="A24" s="73">
        <v>11</v>
      </c>
      <c r="B24" s="87" t="s">
        <v>49</v>
      </c>
      <c r="C24" s="61" t="s">
        <v>48</v>
      </c>
      <c r="D24" s="75"/>
      <c r="E24" s="75"/>
      <c r="F24" s="75"/>
      <c r="G24" s="75"/>
      <c r="H24" s="76"/>
      <c r="I24" s="75"/>
      <c r="J24" s="75"/>
      <c r="K24" s="75"/>
      <c r="L24" s="75"/>
      <c r="M24" s="75"/>
      <c r="N24" s="76"/>
      <c r="O24" s="77"/>
      <c r="P24" s="77"/>
      <c r="Q24" s="77"/>
      <c r="R24" s="77"/>
      <c r="S24" s="79"/>
      <c r="T24" s="77"/>
      <c r="U24" s="77">
        <v>30</v>
      </c>
      <c r="V24" s="77"/>
      <c r="W24" s="77"/>
      <c r="X24" s="79">
        <v>2</v>
      </c>
      <c r="Y24" s="90"/>
      <c r="Z24" s="90"/>
      <c r="AA24" s="90"/>
      <c r="AB24" s="90"/>
      <c r="AC24" s="76"/>
      <c r="AD24" s="80"/>
      <c r="AE24" s="80"/>
      <c r="AF24" s="80"/>
      <c r="AG24" s="80"/>
      <c r="AH24" s="79"/>
      <c r="AI24" s="88"/>
      <c r="AJ24" s="88"/>
      <c r="AK24" s="88"/>
      <c r="AL24" s="88"/>
      <c r="AM24" s="79"/>
      <c r="AN24" s="82">
        <f t="shared" si="6"/>
        <v>30</v>
      </c>
      <c r="AO24" s="83">
        <f t="shared" si="1"/>
        <v>0</v>
      </c>
      <c r="AP24" s="83">
        <f t="shared" si="2"/>
        <v>30</v>
      </c>
      <c r="AQ24" s="83">
        <f t="shared" si="3"/>
        <v>0</v>
      </c>
      <c r="AR24" s="83">
        <f t="shared" si="4"/>
        <v>0</v>
      </c>
      <c r="AS24" s="84">
        <f t="shared" si="5"/>
        <v>2</v>
      </c>
    </row>
    <row r="25" spans="1:47" ht="20.100000000000001" customHeight="1">
      <c r="A25" s="73">
        <v>12</v>
      </c>
      <c r="B25" s="87" t="s">
        <v>50</v>
      </c>
      <c r="C25" s="61" t="s">
        <v>51</v>
      </c>
      <c r="D25" s="75"/>
      <c r="E25" s="75"/>
      <c r="F25" s="75"/>
      <c r="G25" s="75"/>
      <c r="H25" s="76"/>
      <c r="I25" s="75"/>
      <c r="J25" s="75"/>
      <c r="K25" s="75"/>
      <c r="L25" s="75"/>
      <c r="M25" s="75"/>
      <c r="N25" s="76"/>
      <c r="O25" s="77"/>
      <c r="P25" s="77"/>
      <c r="Q25" s="77"/>
      <c r="R25" s="77"/>
      <c r="S25" s="79"/>
      <c r="T25" s="77"/>
      <c r="U25" s="77"/>
      <c r="V25" s="77"/>
      <c r="W25" s="77"/>
      <c r="X25" s="79"/>
      <c r="Y25" s="93">
        <v>15</v>
      </c>
      <c r="Z25" s="93">
        <v>30</v>
      </c>
      <c r="AA25" s="93"/>
      <c r="AB25" s="93"/>
      <c r="AC25" s="79">
        <v>3</v>
      </c>
      <c r="AD25" s="80"/>
      <c r="AE25" s="80"/>
      <c r="AF25" s="80"/>
      <c r="AG25" s="80"/>
      <c r="AH25" s="79"/>
      <c r="AI25" s="88"/>
      <c r="AJ25" s="88"/>
      <c r="AK25" s="88"/>
      <c r="AL25" s="88"/>
      <c r="AM25" s="79"/>
      <c r="AN25" s="82">
        <f t="shared" si="6"/>
        <v>45</v>
      </c>
      <c r="AO25" s="83">
        <f t="shared" si="1"/>
        <v>15</v>
      </c>
      <c r="AP25" s="83">
        <f t="shared" si="2"/>
        <v>30</v>
      </c>
      <c r="AQ25" s="83">
        <f t="shared" si="3"/>
        <v>0</v>
      </c>
      <c r="AR25" s="83">
        <f t="shared" si="4"/>
        <v>0</v>
      </c>
      <c r="AS25" s="84">
        <f t="shared" si="5"/>
        <v>3</v>
      </c>
    </row>
    <row r="26" spans="1:47" ht="20.100000000000001" customHeight="1">
      <c r="A26" s="73">
        <v>13</v>
      </c>
      <c r="B26" s="74" t="s">
        <v>52</v>
      </c>
      <c r="C26" s="61" t="s">
        <v>53</v>
      </c>
      <c r="D26" s="75"/>
      <c r="E26" s="75"/>
      <c r="F26" s="75"/>
      <c r="G26" s="75"/>
      <c r="H26" s="76"/>
      <c r="I26" s="75"/>
      <c r="J26" s="75"/>
      <c r="K26" s="75"/>
      <c r="L26" s="75"/>
      <c r="M26" s="75"/>
      <c r="N26" s="76"/>
      <c r="O26" s="77"/>
      <c r="P26" s="77"/>
      <c r="Q26" s="77"/>
      <c r="R26" s="77"/>
      <c r="S26" s="79"/>
      <c r="T26" s="77"/>
      <c r="U26" s="77"/>
      <c r="V26" s="77"/>
      <c r="W26" s="77"/>
      <c r="X26" s="79"/>
      <c r="Y26" s="80"/>
      <c r="Z26" s="80"/>
      <c r="AA26" s="80"/>
      <c r="AB26" s="80"/>
      <c r="AC26" s="79"/>
      <c r="AD26" s="90">
        <v>15</v>
      </c>
      <c r="AE26" s="80"/>
      <c r="AF26" s="80"/>
      <c r="AG26" s="80"/>
      <c r="AH26" s="79">
        <v>1</v>
      </c>
      <c r="AI26" s="88"/>
      <c r="AJ26" s="88"/>
      <c r="AK26" s="88"/>
      <c r="AL26" s="88"/>
      <c r="AM26" s="79"/>
      <c r="AN26" s="82">
        <f t="shared" si="6"/>
        <v>15</v>
      </c>
      <c r="AO26" s="83">
        <f t="shared" si="1"/>
        <v>15</v>
      </c>
      <c r="AP26" s="83">
        <f t="shared" si="2"/>
        <v>0</v>
      </c>
      <c r="AQ26" s="83">
        <f t="shared" si="3"/>
        <v>0</v>
      </c>
      <c r="AR26" s="83">
        <f t="shared" si="4"/>
        <v>0</v>
      </c>
      <c r="AS26" s="84">
        <f t="shared" si="5"/>
        <v>1</v>
      </c>
    </row>
    <row r="27" spans="1:47" ht="12.75" customHeight="1">
      <c r="A27" s="174" t="s">
        <v>54</v>
      </c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70">
        <f t="shared" ref="AN27:AS27" si="7">SUM(AN28:AN44)</f>
        <v>960</v>
      </c>
      <c r="AO27" s="70">
        <f t="shared" si="7"/>
        <v>345</v>
      </c>
      <c r="AP27" s="70">
        <f t="shared" si="7"/>
        <v>45</v>
      </c>
      <c r="AQ27" s="70">
        <f t="shared" si="7"/>
        <v>465</v>
      </c>
      <c r="AR27" s="70">
        <f t="shared" si="7"/>
        <v>105</v>
      </c>
      <c r="AS27" s="70">
        <f t="shared" si="7"/>
        <v>65</v>
      </c>
    </row>
    <row r="28" spans="1:47" ht="20.100000000000001" customHeight="1">
      <c r="A28" s="73">
        <v>1</v>
      </c>
      <c r="B28" s="87" t="s">
        <v>55</v>
      </c>
      <c r="C28" s="61" t="s">
        <v>37</v>
      </c>
      <c r="D28" s="75">
        <v>15</v>
      </c>
      <c r="E28" s="75"/>
      <c r="F28" s="75">
        <v>30</v>
      </c>
      <c r="G28" s="75"/>
      <c r="H28" s="76">
        <v>3</v>
      </c>
      <c r="I28" s="75"/>
      <c r="J28" s="75"/>
      <c r="K28" s="75"/>
      <c r="L28" s="75"/>
      <c r="M28" s="75"/>
      <c r="N28" s="76"/>
      <c r="O28" s="94"/>
      <c r="P28" s="94"/>
      <c r="Q28" s="94"/>
      <c r="R28" s="94"/>
      <c r="S28" s="95"/>
      <c r="T28" s="94"/>
      <c r="U28" s="94"/>
      <c r="V28" s="94"/>
      <c r="W28" s="94"/>
      <c r="X28" s="95"/>
      <c r="Y28" s="90"/>
      <c r="Z28" s="90"/>
      <c r="AA28" s="90"/>
      <c r="AB28" s="90"/>
      <c r="AC28" s="76"/>
      <c r="AD28" s="90"/>
      <c r="AE28" s="90"/>
      <c r="AF28" s="90"/>
      <c r="AG28" s="90"/>
      <c r="AH28" s="76"/>
      <c r="AI28" s="88"/>
      <c r="AJ28" s="88"/>
      <c r="AK28" s="88"/>
      <c r="AL28" s="88"/>
      <c r="AM28" s="79"/>
      <c r="AN28" s="82">
        <f t="shared" ref="AN28:AN35" si="8">AO28+AP28+AQ28+AR28</f>
        <v>45</v>
      </c>
      <c r="AO28" s="83">
        <f t="shared" ref="AO28:AO35" si="9">D28+I28+O28+T28+Y28+AD28+AI28</f>
        <v>15</v>
      </c>
      <c r="AP28" s="83">
        <f t="shared" ref="AP28:AP35" si="10">E28+J28+P28+U28+Z28+AE28+AJ28</f>
        <v>0</v>
      </c>
      <c r="AQ28" s="83">
        <f t="shared" ref="AQ28:AQ35" si="11">F28+K28+Q28+V28+AA28+AF28+AK28</f>
        <v>30</v>
      </c>
      <c r="AR28" s="83">
        <f t="shared" ref="AR28:AR35" si="12">G28+L28+R28+W28+AB28+AG28+AL28</f>
        <v>0</v>
      </c>
      <c r="AS28" s="84">
        <f t="shared" ref="AS28:AS35" si="13">H28+N28+S28+X28+AC28+AH28+AM28</f>
        <v>3</v>
      </c>
    </row>
    <row r="29" spans="1:47" ht="20.100000000000001" customHeight="1">
      <c r="A29" s="73">
        <v>2</v>
      </c>
      <c r="B29" s="87" t="s">
        <v>56</v>
      </c>
      <c r="C29" s="61" t="s">
        <v>57</v>
      </c>
      <c r="D29" s="75">
        <v>15</v>
      </c>
      <c r="E29" s="75">
        <v>15</v>
      </c>
      <c r="F29" s="75">
        <v>30</v>
      </c>
      <c r="G29" s="75"/>
      <c r="H29" s="76">
        <v>4</v>
      </c>
      <c r="I29" s="75"/>
      <c r="J29" s="75"/>
      <c r="K29" s="75"/>
      <c r="L29" s="75"/>
      <c r="M29" s="75"/>
      <c r="N29" s="76"/>
      <c r="O29" s="94"/>
      <c r="P29" s="94"/>
      <c r="Q29" s="94"/>
      <c r="R29" s="94"/>
      <c r="S29" s="95"/>
      <c r="T29" s="94"/>
      <c r="U29" s="94"/>
      <c r="V29" s="94"/>
      <c r="W29" s="94"/>
      <c r="X29" s="95"/>
      <c r="Y29" s="90"/>
      <c r="Z29" s="90"/>
      <c r="AA29" s="90"/>
      <c r="AB29" s="90"/>
      <c r="AC29" s="76"/>
      <c r="AD29" s="90"/>
      <c r="AE29" s="90"/>
      <c r="AF29" s="90"/>
      <c r="AG29" s="90"/>
      <c r="AH29" s="76"/>
      <c r="AI29" s="88"/>
      <c r="AJ29" s="88"/>
      <c r="AK29" s="88"/>
      <c r="AL29" s="88"/>
      <c r="AM29" s="79"/>
      <c r="AN29" s="82">
        <f t="shared" si="8"/>
        <v>60</v>
      </c>
      <c r="AO29" s="83">
        <f t="shared" si="9"/>
        <v>15</v>
      </c>
      <c r="AP29" s="83">
        <f t="shared" si="10"/>
        <v>15</v>
      </c>
      <c r="AQ29" s="83">
        <f t="shared" si="11"/>
        <v>30</v>
      </c>
      <c r="AR29" s="83">
        <f t="shared" si="12"/>
        <v>0</v>
      </c>
      <c r="AS29" s="84">
        <f t="shared" si="13"/>
        <v>4</v>
      </c>
    </row>
    <row r="30" spans="1:47" ht="20.100000000000001" customHeight="1">
      <c r="A30" s="73">
        <v>3</v>
      </c>
      <c r="B30" s="87" t="s">
        <v>58</v>
      </c>
      <c r="C30" s="61" t="s">
        <v>57</v>
      </c>
      <c r="D30" s="75">
        <v>15</v>
      </c>
      <c r="E30" s="75">
        <v>15</v>
      </c>
      <c r="F30" s="75">
        <v>30</v>
      </c>
      <c r="G30" s="75"/>
      <c r="H30" s="76">
        <v>4</v>
      </c>
      <c r="I30" s="75"/>
      <c r="J30" s="75"/>
      <c r="K30" s="75"/>
      <c r="L30" s="75"/>
      <c r="M30" s="75"/>
      <c r="N30" s="76"/>
      <c r="O30" s="94"/>
      <c r="P30" s="94"/>
      <c r="Q30" s="94"/>
      <c r="R30" s="94"/>
      <c r="S30" s="95"/>
      <c r="T30" s="94"/>
      <c r="U30" s="94"/>
      <c r="V30" s="94"/>
      <c r="W30" s="94"/>
      <c r="X30" s="95"/>
      <c r="Y30" s="90"/>
      <c r="Z30" s="90"/>
      <c r="AA30" s="90"/>
      <c r="AB30" s="90"/>
      <c r="AC30" s="76"/>
      <c r="AD30" s="90"/>
      <c r="AE30" s="90"/>
      <c r="AF30" s="90"/>
      <c r="AG30" s="90"/>
      <c r="AH30" s="76"/>
      <c r="AI30" s="88"/>
      <c r="AJ30" s="88"/>
      <c r="AK30" s="88"/>
      <c r="AL30" s="88"/>
      <c r="AM30" s="79"/>
      <c r="AN30" s="82">
        <f t="shared" si="8"/>
        <v>60</v>
      </c>
      <c r="AO30" s="83">
        <f t="shared" si="9"/>
        <v>15</v>
      </c>
      <c r="AP30" s="83">
        <f t="shared" si="10"/>
        <v>15</v>
      </c>
      <c r="AQ30" s="83">
        <f t="shared" si="11"/>
        <v>30</v>
      </c>
      <c r="AR30" s="83">
        <f t="shared" si="12"/>
        <v>0</v>
      </c>
      <c r="AS30" s="84">
        <f t="shared" si="13"/>
        <v>4</v>
      </c>
    </row>
    <row r="31" spans="1:47" ht="20.100000000000001" customHeight="1">
      <c r="A31" s="73">
        <v>4</v>
      </c>
      <c r="B31" s="87" t="s">
        <v>59</v>
      </c>
      <c r="C31" s="61" t="s">
        <v>37</v>
      </c>
      <c r="D31" s="75">
        <v>15</v>
      </c>
      <c r="E31" s="75"/>
      <c r="F31" s="75">
        <v>30</v>
      </c>
      <c r="G31" s="75"/>
      <c r="H31" s="76">
        <v>3</v>
      </c>
      <c r="I31" s="75"/>
      <c r="J31" s="75"/>
      <c r="K31" s="75"/>
      <c r="L31" s="75"/>
      <c r="M31" s="75"/>
      <c r="N31" s="76"/>
      <c r="O31" s="94"/>
      <c r="P31" s="94"/>
      <c r="Q31" s="94"/>
      <c r="R31" s="94"/>
      <c r="S31" s="95"/>
      <c r="T31" s="94"/>
      <c r="U31" s="94"/>
      <c r="V31" s="94"/>
      <c r="W31" s="94"/>
      <c r="X31" s="95"/>
      <c r="Y31" s="90"/>
      <c r="Z31" s="90"/>
      <c r="AA31" s="90"/>
      <c r="AB31" s="90"/>
      <c r="AC31" s="76"/>
      <c r="AD31" s="90"/>
      <c r="AE31" s="90"/>
      <c r="AF31" s="90"/>
      <c r="AG31" s="90"/>
      <c r="AH31" s="76"/>
      <c r="AI31" s="88"/>
      <c r="AJ31" s="88"/>
      <c r="AK31" s="88"/>
      <c r="AL31" s="88"/>
      <c r="AM31" s="79"/>
      <c r="AN31" s="82">
        <f t="shared" si="8"/>
        <v>45</v>
      </c>
      <c r="AO31" s="83">
        <f t="shared" si="9"/>
        <v>15</v>
      </c>
      <c r="AP31" s="83">
        <f t="shared" si="10"/>
        <v>0</v>
      </c>
      <c r="AQ31" s="83">
        <f t="shared" si="11"/>
        <v>30</v>
      </c>
      <c r="AR31" s="83">
        <f t="shared" si="12"/>
        <v>0</v>
      </c>
      <c r="AS31" s="84">
        <f t="shared" si="13"/>
        <v>3</v>
      </c>
    </row>
    <row r="32" spans="1:47" ht="20.100000000000001" customHeight="1">
      <c r="A32" s="73">
        <v>5</v>
      </c>
      <c r="B32" s="87" t="s">
        <v>60</v>
      </c>
      <c r="C32" s="61" t="s">
        <v>37</v>
      </c>
      <c r="D32" s="75">
        <v>30</v>
      </c>
      <c r="E32" s="75"/>
      <c r="F32" s="75">
        <v>30</v>
      </c>
      <c r="G32" s="75"/>
      <c r="H32" s="76">
        <v>4</v>
      </c>
      <c r="I32" s="75"/>
      <c r="J32" s="75"/>
      <c r="K32" s="75"/>
      <c r="L32" s="75"/>
      <c r="M32" s="75"/>
      <c r="N32" s="76"/>
      <c r="O32" s="94"/>
      <c r="P32" s="94"/>
      <c r="Q32" s="94"/>
      <c r="R32" s="94"/>
      <c r="S32" s="95"/>
      <c r="T32" s="94"/>
      <c r="U32" s="94"/>
      <c r="V32" s="94"/>
      <c r="W32" s="94"/>
      <c r="X32" s="95"/>
      <c r="Y32" s="90"/>
      <c r="Z32" s="90"/>
      <c r="AA32" s="90"/>
      <c r="AB32" s="90"/>
      <c r="AC32" s="76"/>
      <c r="AD32" s="90"/>
      <c r="AE32" s="90"/>
      <c r="AF32" s="90"/>
      <c r="AG32" s="90"/>
      <c r="AH32" s="76"/>
      <c r="AI32" s="88"/>
      <c r="AJ32" s="88"/>
      <c r="AK32" s="88"/>
      <c r="AL32" s="88"/>
      <c r="AM32" s="79"/>
      <c r="AN32" s="82">
        <f>AO32+AP32+AQ32+AR32</f>
        <v>60</v>
      </c>
      <c r="AO32" s="83">
        <f>D32+I32+O32+T32+Y32+AD32+AI32</f>
        <v>30</v>
      </c>
      <c r="AP32" s="83">
        <f>E32+J32+P32+U32+Z32+AE32+AJ32</f>
        <v>0</v>
      </c>
      <c r="AQ32" s="83">
        <f>F32+K32+Q32+V32+AA32+AF32+AK32</f>
        <v>30</v>
      </c>
      <c r="AR32" s="83">
        <f>G32+L32+R32+W32+AB32+AG32+AL32</f>
        <v>0</v>
      </c>
      <c r="AS32" s="84">
        <f>H32+N32+S32+X32+AC32+AH32+AM32</f>
        <v>4</v>
      </c>
    </row>
    <row r="33" spans="1:45" ht="20.100000000000001" customHeight="1">
      <c r="A33" s="73">
        <v>6</v>
      </c>
      <c r="B33" s="87" t="s">
        <v>61</v>
      </c>
      <c r="C33" s="61" t="s">
        <v>45</v>
      </c>
      <c r="D33" s="75"/>
      <c r="E33" s="96"/>
      <c r="F33" s="75"/>
      <c r="G33" s="75"/>
      <c r="H33" s="76"/>
      <c r="I33" s="75">
        <v>15</v>
      </c>
      <c r="J33" s="75">
        <v>15</v>
      </c>
      <c r="K33" s="75">
        <v>30</v>
      </c>
      <c r="L33" s="75"/>
      <c r="M33" s="75"/>
      <c r="N33" s="76">
        <v>4</v>
      </c>
      <c r="O33" s="94"/>
      <c r="P33" s="94"/>
      <c r="Q33" s="94"/>
      <c r="R33" s="94"/>
      <c r="S33" s="95"/>
      <c r="T33" s="94"/>
      <c r="U33" s="94"/>
      <c r="V33" s="94"/>
      <c r="W33" s="94"/>
      <c r="X33" s="95"/>
      <c r="Y33" s="90"/>
      <c r="Z33" s="90"/>
      <c r="AA33" s="90"/>
      <c r="AB33" s="90"/>
      <c r="AC33" s="76"/>
      <c r="AD33" s="90"/>
      <c r="AE33" s="90"/>
      <c r="AF33" s="90"/>
      <c r="AG33" s="90"/>
      <c r="AH33" s="76"/>
      <c r="AI33" s="88"/>
      <c r="AJ33" s="88"/>
      <c r="AK33" s="88"/>
      <c r="AL33" s="88"/>
      <c r="AM33" s="79"/>
      <c r="AN33" s="82">
        <f t="shared" si="8"/>
        <v>60</v>
      </c>
      <c r="AO33" s="83">
        <f t="shared" si="9"/>
        <v>15</v>
      </c>
      <c r="AP33" s="83">
        <f t="shared" si="10"/>
        <v>15</v>
      </c>
      <c r="AQ33" s="83">
        <f t="shared" si="11"/>
        <v>30</v>
      </c>
      <c r="AR33" s="83">
        <f t="shared" si="12"/>
        <v>0</v>
      </c>
      <c r="AS33" s="84">
        <f t="shared" si="13"/>
        <v>4</v>
      </c>
    </row>
    <row r="34" spans="1:45" ht="20.100000000000001" customHeight="1">
      <c r="A34" s="73">
        <v>7</v>
      </c>
      <c r="B34" s="87" t="s">
        <v>62</v>
      </c>
      <c r="C34" s="61" t="s">
        <v>43</v>
      </c>
      <c r="D34" s="75"/>
      <c r="E34" s="75"/>
      <c r="F34" s="75"/>
      <c r="G34" s="75"/>
      <c r="H34" s="76"/>
      <c r="I34" s="75">
        <v>15</v>
      </c>
      <c r="J34" s="75"/>
      <c r="K34" s="75">
        <v>30</v>
      </c>
      <c r="L34" s="75">
        <v>15</v>
      </c>
      <c r="M34" s="75"/>
      <c r="N34" s="76">
        <v>4</v>
      </c>
      <c r="O34" s="94"/>
      <c r="P34" s="94"/>
      <c r="Q34" s="94"/>
      <c r="R34" s="94"/>
      <c r="S34" s="95"/>
      <c r="T34" s="94"/>
      <c r="U34" s="94"/>
      <c r="V34" s="94"/>
      <c r="W34" s="94"/>
      <c r="X34" s="95"/>
      <c r="Y34" s="90"/>
      <c r="Z34" s="90"/>
      <c r="AA34" s="90"/>
      <c r="AB34" s="90"/>
      <c r="AC34" s="76"/>
      <c r="AD34" s="90"/>
      <c r="AE34" s="90"/>
      <c r="AF34" s="90"/>
      <c r="AG34" s="90"/>
      <c r="AH34" s="76"/>
      <c r="AI34" s="88"/>
      <c r="AJ34" s="88"/>
      <c r="AK34" s="88"/>
      <c r="AL34" s="88"/>
      <c r="AM34" s="79"/>
      <c r="AN34" s="82">
        <f t="shared" si="8"/>
        <v>60</v>
      </c>
      <c r="AO34" s="83">
        <f t="shared" si="9"/>
        <v>15</v>
      </c>
      <c r="AP34" s="83">
        <f t="shared" si="10"/>
        <v>0</v>
      </c>
      <c r="AQ34" s="83">
        <f t="shared" si="11"/>
        <v>30</v>
      </c>
      <c r="AR34" s="83">
        <f t="shared" si="12"/>
        <v>15</v>
      </c>
      <c r="AS34" s="84">
        <f t="shared" si="13"/>
        <v>4</v>
      </c>
    </row>
    <row r="35" spans="1:45" ht="20.100000000000001" customHeight="1">
      <c r="A35" s="73">
        <v>8</v>
      </c>
      <c r="B35" s="87" t="s">
        <v>63</v>
      </c>
      <c r="C35" s="61" t="s">
        <v>64</v>
      </c>
      <c r="D35" s="75"/>
      <c r="E35" s="75"/>
      <c r="F35" s="75"/>
      <c r="G35" s="75"/>
      <c r="H35" s="76"/>
      <c r="I35" s="75">
        <v>15</v>
      </c>
      <c r="J35" s="75"/>
      <c r="K35" s="75">
        <v>30</v>
      </c>
      <c r="L35" s="75">
        <v>15</v>
      </c>
      <c r="M35" s="75"/>
      <c r="N35" s="76">
        <v>4</v>
      </c>
      <c r="O35" s="94"/>
      <c r="P35" s="94"/>
      <c r="Q35" s="94"/>
      <c r="R35" s="94"/>
      <c r="S35" s="95"/>
      <c r="T35" s="94"/>
      <c r="U35" s="94"/>
      <c r="V35" s="94"/>
      <c r="W35" s="94"/>
      <c r="X35" s="95"/>
      <c r="Y35" s="90"/>
      <c r="Z35" s="90"/>
      <c r="AA35" s="90"/>
      <c r="AB35" s="90"/>
      <c r="AC35" s="76"/>
      <c r="AD35" s="90"/>
      <c r="AE35" s="90"/>
      <c r="AF35" s="90"/>
      <c r="AG35" s="90"/>
      <c r="AH35" s="76"/>
      <c r="AI35" s="88"/>
      <c r="AJ35" s="88"/>
      <c r="AK35" s="88"/>
      <c r="AL35" s="88"/>
      <c r="AM35" s="79"/>
      <c r="AN35" s="82">
        <f t="shared" si="8"/>
        <v>60</v>
      </c>
      <c r="AO35" s="83">
        <f t="shared" si="9"/>
        <v>15</v>
      </c>
      <c r="AP35" s="83">
        <f t="shared" si="10"/>
        <v>0</v>
      </c>
      <c r="AQ35" s="83">
        <f t="shared" si="11"/>
        <v>30</v>
      </c>
      <c r="AR35" s="83">
        <f t="shared" si="12"/>
        <v>15</v>
      </c>
      <c r="AS35" s="84">
        <f t="shared" si="13"/>
        <v>4</v>
      </c>
    </row>
    <row r="36" spans="1:45" ht="20.100000000000001" customHeight="1">
      <c r="A36" s="73">
        <v>9</v>
      </c>
      <c r="B36" s="87" t="s">
        <v>65</v>
      </c>
      <c r="C36" s="61" t="s">
        <v>33</v>
      </c>
      <c r="D36" s="75"/>
      <c r="E36" s="75"/>
      <c r="F36" s="75"/>
      <c r="G36" s="75"/>
      <c r="H36" s="76"/>
      <c r="I36" s="75"/>
      <c r="J36" s="75"/>
      <c r="K36" s="75"/>
      <c r="L36" s="75"/>
      <c r="M36" s="75"/>
      <c r="N36" s="76"/>
      <c r="O36" s="94">
        <v>30</v>
      </c>
      <c r="P36" s="94"/>
      <c r="Q36" s="94">
        <v>30</v>
      </c>
      <c r="R36" s="94"/>
      <c r="S36" s="95">
        <v>4</v>
      </c>
      <c r="T36" s="94"/>
      <c r="U36" s="94"/>
      <c r="V36" s="94"/>
      <c r="W36" s="94"/>
      <c r="X36" s="95"/>
      <c r="Y36" s="90"/>
      <c r="Z36" s="90"/>
      <c r="AA36" s="90"/>
      <c r="AB36" s="90"/>
      <c r="AC36" s="76"/>
      <c r="AD36" s="90"/>
      <c r="AE36" s="90"/>
      <c r="AF36" s="90"/>
      <c r="AG36" s="90"/>
      <c r="AH36" s="76"/>
      <c r="AI36" s="88"/>
      <c r="AJ36" s="88"/>
      <c r="AK36" s="88"/>
      <c r="AL36" s="88"/>
      <c r="AM36" s="79"/>
      <c r="AN36" s="82">
        <f t="shared" ref="AN36" si="14">AO36+AP36+AQ36+AR36</f>
        <v>60</v>
      </c>
      <c r="AO36" s="83">
        <f t="shared" ref="AO36" si="15">D36+I36+O36+T36+Y36+AD36+AI36</f>
        <v>30</v>
      </c>
      <c r="AP36" s="83">
        <f t="shared" ref="AP36" si="16">E36+J36+P36+U36+Z36+AE36+AJ36</f>
        <v>0</v>
      </c>
      <c r="AQ36" s="83">
        <f t="shared" ref="AQ36" si="17">F36+K36+Q36+V36+AA36+AF36+AK36</f>
        <v>30</v>
      </c>
      <c r="AR36" s="83">
        <f t="shared" ref="AR36" si="18">G36+L36+R36+W36+AB36+AG36+AL36</f>
        <v>0</v>
      </c>
      <c r="AS36" s="84">
        <f t="shared" ref="AS36" si="19">H36+N36+S36+X36+AC36+AH36+AM36</f>
        <v>4</v>
      </c>
    </row>
    <row r="37" spans="1:45" ht="20.100000000000001" customHeight="1">
      <c r="A37" s="73">
        <v>10</v>
      </c>
      <c r="B37" s="87" t="s">
        <v>66</v>
      </c>
      <c r="C37" s="61" t="s">
        <v>67</v>
      </c>
      <c r="D37" s="75"/>
      <c r="E37" s="75"/>
      <c r="F37" s="75"/>
      <c r="G37" s="75"/>
      <c r="H37" s="76"/>
      <c r="I37" s="75"/>
      <c r="J37" s="75"/>
      <c r="K37" s="75"/>
      <c r="L37" s="75"/>
      <c r="M37" s="75"/>
      <c r="N37" s="76"/>
      <c r="O37" s="94">
        <v>15</v>
      </c>
      <c r="P37" s="94"/>
      <c r="Q37" s="94">
        <v>30</v>
      </c>
      <c r="R37" s="94">
        <v>15</v>
      </c>
      <c r="S37" s="95">
        <v>4</v>
      </c>
      <c r="T37" s="94"/>
      <c r="U37" s="94"/>
      <c r="V37" s="94"/>
      <c r="W37" s="94"/>
      <c r="X37" s="95"/>
      <c r="Y37" s="90"/>
      <c r="Z37" s="90"/>
      <c r="AA37" s="90"/>
      <c r="AB37" s="90"/>
      <c r="AC37" s="76"/>
      <c r="AD37" s="90"/>
      <c r="AE37" s="90"/>
      <c r="AF37" s="90"/>
      <c r="AG37" s="90"/>
      <c r="AH37" s="76"/>
      <c r="AI37" s="88"/>
      <c r="AJ37" s="88"/>
      <c r="AK37" s="88"/>
      <c r="AL37" s="88"/>
      <c r="AM37" s="79"/>
      <c r="AN37" s="82">
        <f>AO37+AP37+AQ37+AR37</f>
        <v>60</v>
      </c>
      <c r="AO37" s="83">
        <f>D37+I37+O37+T37+Y37+AD37+AI37</f>
        <v>15</v>
      </c>
      <c r="AP37" s="83">
        <f>E37+J37+P37+U37+Z37+AE37+AJ37</f>
        <v>0</v>
      </c>
      <c r="AQ37" s="83">
        <f>F37+K37+Q37+V37+AA37+AF37+AK37</f>
        <v>30</v>
      </c>
      <c r="AR37" s="83">
        <f>G37+L37+R37+W37+AB37+AG37+AL37</f>
        <v>15</v>
      </c>
      <c r="AS37" s="84">
        <f>H37+N37+S37+X37+AC37+AH37+AM37</f>
        <v>4</v>
      </c>
    </row>
    <row r="38" spans="1:45" ht="15" customHeight="1">
      <c r="A38" s="73">
        <v>11</v>
      </c>
      <c r="B38" s="52" t="s">
        <v>68</v>
      </c>
      <c r="C38" s="61" t="s">
        <v>48</v>
      </c>
      <c r="D38" s="75"/>
      <c r="E38" s="75"/>
      <c r="F38" s="75"/>
      <c r="G38" s="75"/>
      <c r="H38" s="76"/>
      <c r="I38" s="75"/>
      <c r="J38" s="75"/>
      <c r="K38" s="75"/>
      <c r="L38" s="75"/>
      <c r="M38" s="75"/>
      <c r="N38" s="76"/>
      <c r="O38" s="94"/>
      <c r="P38" s="94"/>
      <c r="Q38" s="94"/>
      <c r="R38" s="94"/>
      <c r="S38" s="95"/>
      <c r="T38" s="94">
        <v>30</v>
      </c>
      <c r="U38" s="94"/>
      <c r="V38" s="94">
        <v>30</v>
      </c>
      <c r="W38" s="94"/>
      <c r="X38" s="95">
        <v>4</v>
      </c>
      <c r="Y38" s="90"/>
      <c r="Z38" s="90"/>
      <c r="AA38" s="90"/>
      <c r="AB38" s="90"/>
      <c r="AC38" s="76"/>
      <c r="AD38" s="90"/>
      <c r="AE38" s="90"/>
      <c r="AF38" s="90"/>
      <c r="AG38" s="90"/>
      <c r="AH38" s="76"/>
      <c r="AI38" s="88"/>
      <c r="AJ38" s="88"/>
      <c r="AK38" s="88"/>
      <c r="AL38" s="88"/>
      <c r="AM38" s="79"/>
      <c r="AN38" s="82">
        <f t="shared" ref="AN38" si="20">AO38+AP38+AQ38+AR38</f>
        <v>60</v>
      </c>
      <c r="AO38" s="83">
        <f t="shared" ref="AO38" si="21">D38+I38+O38+T38+Y38+AD38+AI38</f>
        <v>30</v>
      </c>
      <c r="AP38" s="83">
        <f t="shared" ref="AP38" si="22">E38+J38+P38+U38+Z38+AE38+AJ38</f>
        <v>0</v>
      </c>
      <c r="AQ38" s="83">
        <f t="shared" ref="AQ38" si="23">F38+K38+Q38+V38+AA38+AF38+AK38</f>
        <v>30</v>
      </c>
      <c r="AR38" s="83">
        <f t="shared" ref="AR38" si="24">G38+L38+R38+W38+AB38+AG38+AL38</f>
        <v>0</v>
      </c>
      <c r="AS38" s="84">
        <f t="shared" ref="AS38" si="25">H38+N38+S38+X38+AC38+AH38+AM38</f>
        <v>4</v>
      </c>
    </row>
    <row r="39" spans="1:45" ht="20.100000000000001" customHeight="1">
      <c r="A39" s="73">
        <v>12</v>
      </c>
      <c r="B39" s="97" t="s">
        <v>69</v>
      </c>
      <c r="C39" s="61" t="s">
        <v>48</v>
      </c>
      <c r="D39" s="75"/>
      <c r="E39" s="75"/>
      <c r="F39" s="75"/>
      <c r="G39" s="75"/>
      <c r="H39" s="76"/>
      <c r="I39" s="75"/>
      <c r="J39" s="75"/>
      <c r="K39" s="75"/>
      <c r="L39" s="75"/>
      <c r="M39" s="75"/>
      <c r="N39" s="76"/>
      <c r="O39" s="94"/>
      <c r="P39" s="94"/>
      <c r="Q39" s="94"/>
      <c r="R39" s="94"/>
      <c r="S39" s="95"/>
      <c r="T39" s="94">
        <v>15</v>
      </c>
      <c r="U39" s="94"/>
      <c r="V39" s="94">
        <v>30</v>
      </c>
      <c r="W39" s="94"/>
      <c r="X39" s="95">
        <v>3</v>
      </c>
      <c r="Y39" s="90"/>
      <c r="Z39" s="90"/>
      <c r="AA39" s="90"/>
      <c r="AB39" s="90"/>
      <c r="AC39" s="76"/>
      <c r="AD39" s="90"/>
      <c r="AE39" s="90"/>
      <c r="AF39" s="90"/>
      <c r="AG39" s="90"/>
      <c r="AH39" s="76"/>
      <c r="AI39" s="88"/>
      <c r="AJ39" s="88"/>
      <c r="AK39" s="88"/>
      <c r="AL39" s="88"/>
      <c r="AM39" s="79"/>
      <c r="AN39" s="82">
        <f>AO39+AP39+AQ39+AR39</f>
        <v>45</v>
      </c>
      <c r="AO39" s="83">
        <f t="shared" ref="AO39:AR41" si="26">D39+I39+O39+T39+Y39+AD39+AI39</f>
        <v>15</v>
      </c>
      <c r="AP39" s="83">
        <f t="shared" si="26"/>
        <v>0</v>
      </c>
      <c r="AQ39" s="83">
        <f t="shared" si="26"/>
        <v>30</v>
      </c>
      <c r="AR39" s="83">
        <f t="shared" si="26"/>
        <v>0</v>
      </c>
      <c r="AS39" s="84">
        <f>H39+N39+S39+X39+AC39+AH39+AM39</f>
        <v>3</v>
      </c>
    </row>
    <row r="40" spans="1:45" ht="20.100000000000001" customHeight="1">
      <c r="A40" s="73">
        <v>13</v>
      </c>
      <c r="B40" s="98" t="s">
        <v>70</v>
      </c>
      <c r="C40" s="61" t="s">
        <v>71</v>
      </c>
      <c r="D40" s="75"/>
      <c r="E40" s="75"/>
      <c r="F40" s="75"/>
      <c r="G40" s="75"/>
      <c r="H40" s="76"/>
      <c r="I40" s="75"/>
      <c r="J40" s="75"/>
      <c r="K40" s="75"/>
      <c r="L40" s="75"/>
      <c r="M40" s="75"/>
      <c r="N40" s="76"/>
      <c r="O40" s="94"/>
      <c r="P40" s="94"/>
      <c r="Q40" s="94"/>
      <c r="R40" s="94"/>
      <c r="S40" s="95"/>
      <c r="T40" s="94"/>
      <c r="U40" s="94"/>
      <c r="V40" s="94"/>
      <c r="W40" s="94"/>
      <c r="X40" s="95"/>
      <c r="Y40" s="90">
        <v>15</v>
      </c>
      <c r="Z40" s="90"/>
      <c r="AA40" s="90">
        <v>30</v>
      </c>
      <c r="AB40" s="90">
        <v>15</v>
      </c>
      <c r="AC40" s="76">
        <v>4</v>
      </c>
      <c r="AD40" s="90"/>
      <c r="AE40" s="90"/>
      <c r="AF40" s="90"/>
      <c r="AG40" s="90"/>
      <c r="AH40" s="76"/>
      <c r="AI40" s="88"/>
      <c r="AJ40" s="88"/>
      <c r="AK40" s="88"/>
      <c r="AL40" s="88"/>
      <c r="AM40" s="79"/>
      <c r="AN40" s="82">
        <f>AO40+AP40+AQ40+AR40</f>
        <v>60</v>
      </c>
      <c r="AO40" s="83">
        <f t="shared" si="26"/>
        <v>15</v>
      </c>
      <c r="AP40" s="83">
        <f t="shared" si="26"/>
        <v>0</v>
      </c>
      <c r="AQ40" s="83">
        <f t="shared" si="26"/>
        <v>30</v>
      </c>
      <c r="AR40" s="83">
        <f t="shared" si="26"/>
        <v>15</v>
      </c>
      <c r="AS40" s="84">
        <f>H40+N40+S40+X40+AC40+AH40+AM40</f>
        <v>4</v>
      </c>
    </row>
    <row r="41" spans="1:45" ht="20.100000000000001" customHeight="1">
      <c r="A41" s="73">
        <v>14</v>
      </c>
      <c r="B41" s="87" t="s">
        <v>72</v>
      </c>
      <c r="C41" s="61" t="s">
        <v>53</v>
      </c>
      <c r="D41" s="75"/>
      <c r="E41" s="75"/>
      <c r="F41" s="75"/>
      <c r="G41" s="75"/>
      <c r="H41" s="76"/>
      <c r="I41" s="75"/>
      <c r="J41" s="75"/>
      <c r="K41" s="75"/>
      <c r="L41" s="75"/>
      <c r="M41" s="75"/>
      <c r="N41" s="76"/>
      <c r="O41" s="94"/>
      <c r="P41" s="94"/>
      <c r="Q41" s="94"/>
      <c r="R41" s="94"/>
      <c r="S41" s="95"/>
      <c r="T41" s="94"/>
      <c r="U41" s="94"/>
      <c r="V41" s="94"/>
      <c r="W41" s="94"/>
      <c r="X41" s="95"/>
      <c r="Y41" s="90"/>
      <c r="Z41" s="90"/>
      <c r="AA41" s="90"/>
      <c r="AB41" s="90"/>
      <c r="AC41" s="76"/>
      <c r="AD41" s="90">
        <v>30</v>
      </c>
      <c r="AE41" s="90"/>
      <c r="AF41" s="90">
        <v>30</v>
      </c>
      <c r="AG41" s="90"/>
      <c r="AH41" s="76">
        <v>4</v>
      </c>
      <c r="AI41" s="88"/>
      <c r="AJ41" s="88"/>
      <c r="AK41" s="88"/>
      <c r="AL41" s="88"/>
      <c r="AM41" s="79"/>
      <c r="AN41" s="82">
        <f>AO41+AP41+AQ41+AR41</f>
        <v>60</v>
      </c>
      <c r="AO41" s="83">
        <f t="shared" si="26"/>
        <v>30</v>
      </c>
      <c r="AP41" s="83">
        <f t="shared" si="26"/>
        <v>0</v>
      </c>
      <c r="AQ41" s="83">
        <f t="shared" si="26"/>
        <v>30</v>
      </c>
      <c r="AR41" s="83">
        <f t="shared" si="26"/>
        <v>0</v>
      </c>
      <c r="AS41" s="84">
        <f>H41+N41+S41+X41+AC41+AH41+AM41</f>
        <v>4</v>
      </c>
    </row>
    <row r="42" spans="1:45" ht="20.100000000000001" customHeight="1">
      <c r="A42" s="73">
        <v>15</v>
      </c>
      <c r="B42" s="87" t="s">
        <v>73</v>
      </c>
      <c r="C42" s="61" t="s">
        <v>53</v>
      </c>
      <c r="D42" s="75"/>
      <c r="E42" s="75"/>
      <c r="F42" s="75"/>
      <c r="G42" s="75"/>
      <c r="H42" s="76"/>
      <c r="I42" s="75"/>
      <c r="J42" s="75"/>
      <c r="K42" s="75"/>
      <c r="L42" s="75"/>
      <c r="M42" s="75"/>
      <c r="N42" s="76"/>
      <c r="O42" s="94"/>
      <c r="P42" s="94"/>
      <c r="Q42" s="94"/>
      <c r="R42" s="94"/>
      <c r="S42" s="95"/>
      <c r="T42" s="94"/>
      <c r="U42" s="94"/>
      <c r="V42" s="94"/>
      <c r="W42" s="94"/>
      <c r="X42" s="95"/>
      <c r="Y42" s="90"/>
      <c r="Z42" s="90"/>
      <c r="AA42" s="90"/>
      <c r="AB42" s="90"/>
      <c r="AC42" s="76"/>
      <c r="AD42" s="90">
        <v>30</v>
      </c>
      <c r="AE42" s="90"/>
      <c r="AF42" s="90">
        <v>15</v>
      </c>
      <c r="AG42" s="90">
        <v>15</v>
      </c>
      <c r="AH42" s="76">
        <v>5</v>
      </c>
      <c r="AI42" s="88"/>
      <c r="AJ42" s="88"/>
      <c r="AK42" s="88"/>
      <c r="AL42" s="88"/>
      <c r="AM42" s="79"/>
      <c r="AN42" s="82">
        <f t="shared" ref="AN42" si="27">AO42+AP42+AQ42+AR42</f>
        <v>60</v>
      </c>
      <c r="AO42" s="83">
        <f t="shared" ref="AO42" si="28">D42+I42+O42+T42+Y42+AD42+AI42</f>
        <v>30</v>
      </c>
      <c r="AP42" s="83">
        <f t="shared" ref="AP42" si="29">E42+J42+P42+U42+Z42+AE42+AJ42</f>
        <v>0</v>
      </c>
      <c r="AQ42" s="83">
        <f t="shared" ref="AQ42" si="30">F42+K42+Q42+V42+AA42+AF42+AK42</f>
        <v>15</v>
      </c>
      <c r="AR42" s="83">
        <f t="shared" ref="AR42" si="31">G42+L42+R42+W42+AB42+AG42+AL42</f>
        <v>15</v>
      </c>
      <c r="AS42" s="84">
        <f t="shared" ref="AS42" si="32">H42+N42+S42+X42+AC42+AH42+AM42</f>
        <v>5</v>
      </c>
    </row>
    <row r="43" spans="1:45" ht="20.100000000000001" customHeight="1">
      <c r="A43" s="73">
        <v>16</v>
      </c>
      <c r="B43" s="99" t="s">
        <v>74</v>
      </c>
      <c r="C43" s="61" t="s">
        <v>75</v>
      </c>
      <c r="D43" s="75"/>
      <c r="E43" s="75"/>
      <c r="F43" s="75"/>
      <c r="G43" s="75"/>
      <c r="H43" s="76"/>
      <c r="I43" s="75"/>
      <c r="J43" s="75"/>
      <c r="K43" s="75"/>
      <c r="L43" s="75"/>
      <c r="M43" s="75"/>
      <c r="N43" s="76"/>
      <c r="O43" s="94"/>
      <c r="P43" s="94"/>
      <c r="Q43" s="94"/>
      <c r="R43" s="94"/>
      <c r="S43" s="95"/>
      <c r="T43" s="94"/>
      <c r="U43" s="94"/>
      <c r="V43" s="94"/>
      <c r="W43" s="94"/>
      <c r="X43" s="95"/>
      <c r="Y43" s="90"/>
      <c r="Z43" s="90"/>
      <c r="AA43" s="90"/>
      <c r="AB43" s="90"/>
      <c r="AC43" s="76"/>
      <c r="AD43" s="90"/>
      <c r="AE43" s="90"/>
      <c r="AF43" s="90"/>
      <c r="AG43" s="90"/>
      <c r="AH43" s="76"/>
      <c r="AI43" s="88">
        <v>15</v>
      </c>
      <c r="AJ43" s="88"/>
      <c r="AK43" s="88">
        <v>30</v>
      </c>
      <c r="AL43" s="88"/>
      <c r="AM43" s="79">
        <v>3</v>
      </c>
      <c r="AN43" s="82">
        <f t="shared" ref="AN43:AN44" si="33">AO43+AP43+AQ43+AR43</f>
        <v>45</v>
      </c>
      <c r="AO43" s="83">
        <f t="shared" ref="AO43:AO44" si="34">D43+I43+O43+T43+Y43+AD43+AI43</f>
        <v>15</v>
      </c>
      <c r="AP43" s="83">
        <f t="shared" ref="AP43:AP44" si="35">E43+J43+P43+U43+Z43+AE43+AJ43</f>
        <v>0</v>
      </c>
      <c r="AQ43" s="83">
        <f t="shared" ref="AQ43:AQ44" si="36">F43+K43+Q43+V43+AA43+AF43+AK43</f>
        <v>30</v>
      </c>
      <c r="AR43" s="83">
        <f t="shared" ref="AR43:AR44" si="37">G43+L43+R43+W43+AB43+AG43+AL43</f>
        <v>0</v>
      </c>
      <c r="AS43" s="84">
        <f t="shared" ref="AS43:AS44" si="38">H43+N43+S43+X43+AC43+AH43+AM43</f>
        <v>3</v>
      </c>
    </row>
    <row r="44" spans="1:45" ht="20.100000000000001" customHeight="1">
      <c r="A44" s="73">
        <v>17</v>
      </c>
      <c r="B44" s="87" t="s">
        <v>76</v>
      </c>
      <c r="C44" s="61" t="s">
        <v>75</v>
      </c>
      <c r="D44" s="75"/>
      <c r="E44" s="75"/>
      <c r="F44" s="75"/>
      <c r="G44" s="75"/>
      <c r="H44" s="76"/>
      <c r="I44" s="75"/>
      <c r="J44" s="75"/>
      <c r="K44" s="75"/>
      <c r="L44" s="75"/>
      <c r="M44" s="75"/>
      <c r="N44" s="76"/>
      <c r="O44" s="94"/>
      <c r="P44" s="94"/>
      <c r="Q44" s="94"/>
      <c r="R44" s="94"/>
      <c r="S44" s="95"/>
      <c r="T44" s="94"/>
      <c r="U44" s="94"/>
      <c r="V44" s="94"/>
      <c r="W44" s="94"/>
      <c r="X44" s="95"/>
      <c r="Y44" s="90"/>
      <c r="Z44" s="90"/>
      <c r="AA44" s="90"/>
      <c r="AB44" s="90"/>
      <c r="AC44" s="76"/>
      <c r="AD44" s="90"/>
      <c r="AE44" s="90"/>
      <c r="AF44" s="90"/>
      <c r="AG44" s="90"/>
      <c r="AH44" s="76"/>
      <c r="AI44" s="88">
        <v>30</v>
      </c>
      <c r="AJ44" s="88"/>
      <c r="AK44" s="88"/>
      <c r="AL44" s="88">
        <v>30</v>
      </c>
      <c r="AM44" s="79">
        <v>4</v>
      </c>
      <c r="AN44" s="82">
        <f t="shared" si="33"/>
        <v>60</v>
      </c>
      <c r="AO44" s="83">
        <f t="shared" si="34"/>
        <v>30</v>
      </c>
      <c r="AP44" s="83">
        <f t="shared" si="35"/>
        <v>0</v>
      </c>
      <c r="AQ44" s="83">
        <f t="shared" si="36"/>
        <v>0</v>
      </c>
      <c r="AR44" s="83">
        <f t="shared" si="37"/>
        <v>30</v>
      </c>
      <c r="AS44" s="84">
        <f t="shared" si="38"/>
        <v>4</v>
      </c>
    </row>
    <row r="45" spans="1:45" ht="12" customHeight="1">
      <c r="A45" s="174" t="s">
        <v>77</v>
      </c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4"/>
      <c r="AG45" s="174"/>
      <c r="AH45" s="174"/>
      <c r="AI45" s="174"/>
      <c r="AJ45" s="174"/>
      <c r="AK45" s="174"/>
      <c r="AL45" s="174"/>
      <c r="AM45" s="174"/>
      <c r="AN45" s="100">
        <f t="shared" ref="AN45:AS45" si="39">AN46</f>
        <v>945</v>
      </c>
      <c r="AO45" s="100">
        <f t="shared" si="39"/>
        <v>330</v>
      </c>
      <c r="AP45" s="100">
        <f t="shared" si="39"/>
        <v>15</v>
      </c>
      <c r="AQ45" s="100">
        <f t="shared" si="39"/>
        <v>405</v>
      </c>
      <c r="AR45" s="100">
        <f t="shared" si="39"/>
        <v>195</v>
      </c>
      <c r="AS45" s="101">
        <f t="shared" si="39"/>
        <v>63</v>
      </c>
    </row>
    <row r="46" spans="1:45" ht="20.100000000000001" customHeight="1">
      <c r="A46" s="73">
        <v>1</v>
      </c>
      <c r="B46" s="102" t="s">
        <v>78</v>
      </c>
      <c r="C46" s="61"/>
      <c r="D46" s="75"/>
      <c r="E46" s="75"/>
      <c r="F46" s="75"/>
      <c r="G46" s="75"/>
      <c r="H46" s="76"/>
      <c r="I46" s="75"/>
      <c r="J46" s="75"/>
      <c r="K46" s="75"/>
      <c r="L46" s="75"/>
      <c r="M46" s="75"/>
      <c r="N46" s="76"/>
      <c r="O46" s="94">
        <f>TA!N28</f>
        <v>45</v>
      </c>
      <c r="P46" s="94">
        <f>TA!O28</f>
        <v>0</v>
      </c>
      <c r="Q46" s="94">
        <f>TA!P28</f>
        <v>60</v>
      </c>
      <c r="R46" s="94">
        <f>TA!Q28</f>
        <v>30</v>
      </c>
      <c r="S46" s="95">
        <f>TA!R28</f>
        <v>9</v>
      </c>
      <c r="T46" s="94">
        <f>TA!S28</f>
        <v>75</v>
      </c>
      <c r="U46" s="94">
        <f>TA!T28</f>
        <v>0</v>
      </c>
      <c r="V46" s="94">
        <f>TA!U28</f>
        <v>90</v>
      </c>
      <c r="W46" s="94">
        <f>TA!V28</f>
        <v>30</v>
      </c>
      <c r="X46" s="95">
        <f>TA!W28</f>
        <v>13</v>
      </c>
      <c r="Y46" s="90">
        <f>TA!X28</f>
        <v>75</v>
      </c>
      <c r="Z46" s="90">
        <f>TA!Y28</f>
        <v>0</v>
      </c>
      <c r="AA46" s="90">
        <f>TA!Z28</f>
        <v>90</v>
      </c>
      <c r="AB46" s="90">
        <f>TA!AA28</f>
        <v>45</v>
      </c>
      <c r="AC46" s="76">
        <f>TA!AB28</f>
        <v>14</v>
      </c>
      <c r="AD46" s="90">
        <f>TA!AC28</f>
        <v>75</v>
      </c>
      <c r="AE46" s="90">
        <f>TA!AD28</f>
        <v>0</v>
      </c>
      <c r="AF46" s="90">
        <f>TA!AE28</f>
        <v>90</v>
      </c>
      <c r="AG46" s="90">
        <f>TA!AF28</f>
        <v>30</v>
      </c>
      <c r="AH46" s="76">
        <f>TA!AG28</f>
        <v>13</v>
      </c>
      <c r="AI46" s="88">
        <f>TA!AH28</f>
        <v>60</v>
      </c>
      <c r="AJ46" s="88">
        <f>TA!AI28</f>
        <v>15</v>
      </c>
      <c r="AK46" s="88">
        <f>TA!AJ28</f>
        <v>75</v>
      </c>
      <c r="AL46" s="88">
        <f>TA!AK28</f>
        <v>60</v>
      </c>
      <c r="AM46" s="79">
        <f>TA!AL28</f>
        <v>14</v>
      </c>
      <c r="AN46" s="82">
        <f>PiESK!AM28</f>
        <v>945</v>
      </c>
      <c r="AO46" s="83">
        <f t="shared" ref="AO46" si="40">D46+I46+O46+T46+Y46+AD46+AI46</f>
        <v>330</v>
      </c>
      <c r="AP46" s="83">
        <f t="shared" ref="AP46" si="41">E46+J46+P46+U46+Z46+AE46+AJ46</f>
        <v>15</v>
      </c>
      <c r="AQ46" s="83">
        <f t="shared" ref="AQ46" si="42">F46+K46+Q46+V46+AA46+AF46+AK46</f>
        <v>405</v>
      </c>
      <c r="AR46" s="83">
        <f t="shared" ref="AR46" si="43">G46+L46+R46+W46+AB46+AG46+AL46</f>
        <v>195</v>
      </c>
      <c r="AS46" s="84">
        <f t="shared" ref="AS46" si="44">H46+N46+S46+X46+AC46+AH46+AM46</f>
        <v>63</v>
      </c>
    </row>
    <row r="47" spans="1:45" ht="13.5" customHeight="1">
      <c r="A47" s="174" t="s">
        <v>79</v>
      </c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70">
        <f>AN48+AN51</f>
        <v>90</v>
      </c>
      <c r="AO47" s="103">
        <f>SUM(AO48:AO51)</f>
        <v>0</v>
      </c>
      <c r="AP47" s="103">
        <f>SUM(AP48:AP51)</f>
        <v>0</v>
      </c>
      <c r="AQ47" s="103">
        <f>SUM(AQ48:AQ51)</f>
        <v>0</v>
      </c>
      <c r="AR47" s="103">
        <f>SUM(AR48:AR51)</f>
        <v>90</v>
      </c>
      <c r="AS47" s="104">
        <f>SUM(AS48:AS51)</f>
        <v>49</v>
      </c>
    </row>
    <row r="48" spans="1:45" ht="16.5" customHeight="1">
      <c r="A48" s="61">
        <v>1</v>
      </c>
      <c r="B48" s="74" t="s">
        <v>80</v>
      </c>
      <c r="C48" s="73" t="s">
        <v>81</v>
      </c>
      <c r="D48" s="75"/>
      <c r="E48" s="75"/>
      <c r="F48" s="75"/>
      <c r="G48" s="75"/>
      <c r="H48" s="76"/>
      <c r="I48" s="75"/>
      <c r="J48" s="75"/>
      <c r="K48" s="75"/>
      <c r="L48" s="75"/>
      <c r="M48" s="75"/>
      <c r="N48" s="76"/>
      <c r="O48" s="77"/>
      <c r="P48" s="77"/>
      <c r="Q48" s="77"/>
      <c r="R48" s="77"/>
      <c r="S48" s="79"/>
      <c r="T48" s="77"/>
      <c r="U48" s="77"/>
      <c r="V48" s="77"/>
      <c r="W48" s="77"/>
      <c r="X48" s="79"/>
      <c r="Y48" s="93"/>
      <c r="Z48" s="93"/>
      <c r="AA48" s="93"/>
      <c r="AB48" s="93">
        <v>30</v>
      </c>
      <c r="AC48" s="79">
        <v>2</v>
      </c>
      <c r="AD48" s="90"/>
      <c r="AE48" s="90"/>
      <c r="AF48" s="90"/>
      <c r="AG48" s="90">
        <v>30</v>
      </c>
      <c r="AH48" s="79">
        <v>2</v>
      </c>
      <c r="AI48" s="88"/>
      <c r="AJ48" s="88"/>
      <c r="AK48" s="88"/>
      <c r="AL48" s="88">
        <v>30</v>
      </c>
      <c r="AM48" s="79">
        <v>9</v>
      </c>
      <c r="AN48" s="82">
        <f>AO48+AP48+AR48</f>
        <v>90</v>
      </c>
      <c r="AO48" s="83">
        <f>D48+I48+O48+T48+Y48+AD48+AI48</f>
        <v>0</v>
      </c>
      <c r="AP48" s="83">
        <f>E48+J48+P48+U48+Z48+AE48+AJ48</f>
        <v>0</v>
      </c>
      <c r="AQ48" s="83">
        <f>F48+K48+Q48+V48+AA48+AF48+AK48</f>
        <v>0</v>
      </c>
      <c r="AR48" s="83">
        <f>G48+L48+R48+W48+AB48+AG48+AL48</f>
        <v>90</v>
      </c>
      <c r="AS48" s="84">
        <f>H48+N48+S48+X48+AC48+AH48+AM48</f>
        <v>13</v>
      </c>
    </row>
    <row r="49" spans="1:45" ht="15" customHeight="1">
      <c r="A49" s="61">
        <v>2</v>
      </c>
      <c r="B49" s="74" t="s">
        <v>82</v>
      </c>
      <c r="C49" s="73" t="s">
        <v>45</v>
      </c>
      <c r="D49" s="173">
        <v>12</v>
      </c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2">
        <v>0</v>
      </c>
      <c r="P49" s="172"/>
      <c r="Q49" s="172"/>
      <c r="R49" s="172"/>
      <c r="S49" s="172"/>
      <c r="T49" s="172"/>
      <c r="U49" s="172"/>
      <c r="V49" s="172"/>
      <c r="W49" s="172"/>
      <c r="X49" s="172"/>
      <c r="Y49" s="172">
        <v>0</v>
      </c>
      <c r="Z49" s="172"/>
      <c r="AA49" s="172"/>
      <c r="AB49" s="172"/>
      <c r="AC49" s="172"/>
      <c r="AD49" s="172"/>
      <c r="AE49" s="172"/>
      <c r="AF49" s="172"/>
      <c r="AG49" s="172"/>
      <c r="AH49" s="172"/>
      <c r="AI49" s="172">
        <v>0</v>
      </c>
      <c r="AJ49" s="172"/>
      <c r="AK49" s="172"/>
      <c r="AL49" s="172"/>
      <c r="AM49" s="172"/>
      <c r="AN49" s="82">
        <f t="shared" ref="AN49:AN51" si="45">AO49+AP49+AR49</f>
        <v>0</v>
      </c>
      <c r="AO49" s="83">
        <v>0</v>
      </c>
      <c r="AP49" s="83">
        <f t="shared" ref="AP49:AR51" si="46">E49+J49+P49+U49+Z49+AE49+AJ49</f>
        <v>0</v>
      </c>
      <c r="AQ49" s="83">
        <f t="shared" si="46"/>
        <v>0</v>
      </c>
      <c r="AR49" s="83">
        <f t="shared" si="46"/>
        <v>0</v>
      </c>
      <c r="AS49" s="84">
        <v>12</v>
      </c>
    </row>
    <row r="50" spans="1:45" ht="14.25" customHeight="1">
      <c r="A50" s="61">
        <v>3</v>
      </c>
      <c r="B50" s="74" t="s">
        <v>83</v>
      </c>
      <c r="C50" s="73" t="s">
        <v>48</v>
      </c>
      <c r="D50" s="173">
        <v>0</v>
      </c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2">
        <v>12</v>
      </c>
      <c r="P50" s="172"/>
      <c r="Q50" s="172"/>
      <c r="R50" s="172"/>
      <c r="S50" s="172"/>
      <c r="T50" s="172"/>
      <c r="U50" s="172"/>
      <c r="V50" s="172"/>
      <c r="W50" s="172"/>
      <c r="X50" s="172"/>
      <c r="Y50" s="172">
        <v>0</v>
      </c>
      <c r="Z50" s="172"/>
      <c r="AA50" s="172"/>
      <c r="AB50" s="172"/>
      <c r="AC50" s="172"/>
      <c r="AD50" s="172"/>
      <c r="AE50" s="172"/>
      <c r="AF50" s="172"/>
      <c r="AG50" s="172"/>
      <c r="AH50" s="172"/>
      <c r="AI50" s="172">
        <v>0</v>
      </c>
      <c r="AJ50" s="172"/>
      <c r="AK50" s="172"/>
      <c r="AL50" s="172"/>
      <c r="AM50" s="172"/>
      <c r="AN50" s="82">
        <f t="shared" si="45"/>
        <v>0</v>
      </c>
      <c r="AO50" s="83">
        <v>0</v>
      </c>
      <c r="AP50" s="83">
        <f t="shared" si="46"/>
        <v>0</v>
      </c>
      <c r="AQ50" s="83">
        <f t="shared" si="46"/>
        <v>0</v>
      </c>
      <c r="AR50" s="83">
        <f t="shared" si="46"/>
        <v>0</v>
      </c>
      <c r="AS50" s="84">
        <v>12</v>
      </c>
    </row>
    <row r="51" spans="1:45" ht="12" customHeight="1">
      <c r="A51" s="61">
        <v>4</v>
      </c>
      <c r="B51" s="74" t="s">
        <v>84</v>
      </c>
      <c r="C51" s="73" t="s">
        <v>53</v>
      </c>
      <c r="D51" s="173">
        <v>0</v>
      </c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2">
        <v>0</v>
      </c>
      <c r="P51" s="172"/>
      <c r="Q51" s="172"/>
      <c r="R51" s="172"/>
      <c r="S51" s="172"/>
      <c r="T51" s="172"/>
      <c r="U51" s="172"/>
      <c r="V51" s="172"/>
      <c r="W51" s="172"/>
      <c r="X51" s="172"/>
      <c r="Y51" s="172">
        <v>12</v>
      </c>
      <c r="Z51" s="172"/>
      <c r="AA51" s="172"/>
      <c r="AB51" s="172"/>
      <c r="AC51" s="172"/>
      <c r="AD51" s="172"/>
      <c r="AE51" s="172"/>
      <c r="AF51" s="172"/>
      <c r="AG51" s="172"/>
      <c r="AH51" s="172"/>
      <c r="AI51" s="172">
        <v>0</v>
      </c>
      <c r="AJ51" s="172"/>
      <c r="AK51" s="172"/>
      <c r="AL51" s="172"/>
      <c r="AM51" s="172"/>
      <c r="AN51" s="82">
        <f t="shared" si="45"/>
        <v>0</v>
      </c>
      <c r="AO51" s="83">
        <v>0</v>
      </c>
      <c r="AP51" s="83">
        <f t="shared" si="46"/>
        <v>0</v>
      </c>
      <c r="AQ51" s="83">
        <f t="shared" si="46"/>
        <v>0</v>
      </c>
      <c r="AR51" s="83">
        <f t="shared" si="46"/>
        <v>0</v>
      </c>
      <c r="AS51" s="84">
        <v>12</v>
      </c>
    </row>
    <row r="52" spans="1:45" ht="20.100000000000001" customHeight="1">
      <c r="A52" s="188" t="s">
        <v>85</v>
      </c>
      <c r="B52" s="188"/>
      <c r="C52" s="188"/>
      <c r="D52" s="105">
        <f>SUM(D14:D48)</f>
        <v>124</v>
      </c>
      <c r="E52" s="105">
        <f>SUM(E14:E48)</f>
        <v>105</v>
      </c>
      <c r="F52" s="105">
        <f>SUM(F14:F48)</f>
        <v>180</v>
      </c>
      <c r="G52" s="105">
        <f>SUM(G14:G48)</f>
        <v>0</v>
      </c>
      <c r="H52" s="189">
        <f>SUM(H14:H51)</f>
        <v>26</v>
      </c>
      <c r="I52" s="105">
        <f>SUM(I14:I48)</f>
        <v>105</v>
      </c>
      <c r="J52" s="105">
        <f>SUM(J14:J48)</f>
        <v>120</v>
      </c>
      <c r="K52" s="105">
        <f>SUM(K14:K48)</f>
        <v>105</v>
      </c>
      <c r="L52" s="105">
        <f>SUM(L14:L48)</f>
        <v>30</v>
      </c>
      <c r="M52" s="105"/>
      <c r="N52" s="189">
        <f>SUM(N14:N51)</f>
        <v>22</v>
      </c>
      <c r="O52" s="106">
        <f>SUM(O14:O48)</f>
        <v>120</v>
      </c>
      <c r="P52" s="106">
        <f>SUM(P14:P48)</f>
        <v>60</v>
      </c>
      <c r="Q52" s="106">
        <f>SUM(Q14:Q48)</f>
        <v>120</v>
      </c>
      <c r="R52" s="106">
        <f>SUM(R14:R48)</f>
        <v>45</v>
      </c>
      <c r="S52" s="189">
        <f>SUM(S14:S51)</f>
        <v>23</v>
      </c>
      <c r="T52" s="106">
        <f>SUM(T14:T48)</f>
        <v>135</v>
      </c>
      <c r="U52" s="106">
        <f>SUM(U14:U48)</f>
        <v>60</v>
      </c>
      <c r="V52" s="106">
        <f>SUM(V14:V48)</f>
        <v>150</v>
      </c>
      <c r="W52" s="106">
        <f>SUM(W14:W48)</f>
        <v>30</v>
      </c>
      <c r="X52" s="189">
        <f>SUM(X14:X51)</f>
        <v>25</v>
      </c>
      <c r="Y52" s="107">
        <f>SUM(Y14:Y48)</f>
        <v>105</v>
      </c>
      <c r="Z52" s="107">
        <f>SUM(Z14:Z48)</f>
        <v>30</v>
      </c>
      <c r="AA52" s="107">
        <f>SUM(AA14:AA48)</f>
        <v>120</v>
      </c>
      <c r="AB52" s="107">
        <f>SUM(AB14:AB48)</f>
        <v>90</v>
      </c>
      <c r="AC52" s="189">
        <f>SUM(AC14:AC51)</f>
        <v>23</v>
      </c>
      <c r="AD52" s="107">
        <f>SUM(AD14:AD48)</f>
        <v>150</v>
      </c>
      <c r="AE52" s="107">
        <f>SUM(AE14:AE48)</f>
        <v>0</v>
      </c>
      <c r="AF52" s="107">
        <f>SUM(AF14:AF48)</f>
        <v>135</v>
      </c>
      <c r="AG52" s="107">
        <f>SUM(AG14:AG48)</f>
        <v>75</v>
      </c>
      <c r="AH52" s="189">
        <f>SUM(AH14:AH51)</f>
        <v>25</v>
      </c>
      <c r="AI52" s="108">
        <f>SUM(AI14:AI48)</f>
        <v>105</v>
      </c>
      <c r="AJ52" s="108">
        <f>SUM(AJ14:AJ48)</f>
        <v>15</v>
      </c>
      <c r="AK52" s="108">
        <f>SUM(AK14:AK48)</f>
        <v>105</v>
      </c>
      <c r="AL52" s="108">
        <f>SUM(AL14:AL48)</f>
        <v>120</v>
      </c>
      <c r="AM52" s="189">
        <f>SUM(AM14:AM51)</f>
        <v>30</v>
      </c>
      <c r="AN52" s="100">
        <f t="shared" ref="AN52:AS52" si="47">AN47+AN45+AN27+AN13</f>
        <v>2539</v>
      </c>
      <c r="AO52" s="100">
        <f t="shared" si="47"/>
        <v>844</v>
      </c>
      <c r="AP52" s="100">
        <f t="shared" si="47"/>
        <v>390</v>
      </c>
      <c r="AQ52" s="100">
        <f t="shared" si="47"/>
        <v>915</v>
      </c>
      <c r="AR52" s="100">
        <f t="shared" si="47"/>
        <v>390</v>
      </c>
      <c r="AS52" s="181">
        <f t="shared" si="47"/>
        <v>210</v>
      </c>
    </row>
    <row r="53" spans="1:45" ht="15.75" customHeight="1">
      <c r="A53" s="188"/>
      <c r="B53" s="188"/>
      <c r="C53" s="188"/>
      <c r="D53" s="182">
        <f>SUM(D52:G52)</f>
        <v>409</v>
      </c>
      <c r="E53" s="182"/>
      <c r="F53" s="182"/>
      <c r="G53" s="182"/>
      <c r="H53" s="189"/>
      <c r="I53" s="182">
        <f>SUM(I52:L52)</f>
        <v>360</v>
      </c>
      <c r="J53" s="182"/>
      <c r="K53" s="182"/>
      <c r="L53" s="182"/>
      <c r="M53" s="105"/>
      <c r="N53" s="189"/>
      <c r="O53" s="183">
        <f>SUM(O52:R52)</f>
        <v>345</v>
      </c>
      <c r="P53" s="183"/>
      <c r="Q53" s="183"/>
      <c r="R53" s="183"/>
      <c r="S53" s="189"/>
      <c r="T53" s="183">
        <f>SUM(T52:W52)</f>
        <v>375</v>
      </c>
      <c r="U53" s="183"/>
      <c r="V53" s="183"/>
      <c r="W53" s="183"/>
      <c r="X53" s="189"/>
      <c r="Y53" s="184">
        <f>SUM(Y52:AB52)</f>
        <v>345</v>
      </c>
      <c r="Z53" s="184"/>
      <c r="AA53" s="184"/>
      <c r="AB53" s="184"/>
      <c r="AC53" s="189"/>
      <c r="AD53" s="184">
        <f>SUM(AD52:AG52)</f>
        <v>360</v>
      </c>
      <c r="AE53" s="184"/>
      <c r="AF53" s="184"/>
      <c r="AG53" s="184"/>
      <c r="AH53" s="189"/>
      <c r="AI53" s="185">
        <f>SUM(AI52:AL52)</f>
        <v>345</v>
      </c>
      <c r="AJ53" s="185"/>
      <c r="AK53" s="185"/>
      <c r="AL53" s="185"/>
      <c r="AM53" s="189"/>
      <c r="AN53" s="186">
        <f>AN47+AN45+AN27+AN13</f>
        <v>2539</v>
      </c>
      <c r="AO53" s="186"/>
      <c r="AP53" s="186"/>
      <c r="AQ53" s="186"/>
      <c r="AR53" s="186"/>
      <c r="AS53" s="181" t="e">
        <f>#REF!+AS14+AS32+#REF!+AS48</f>
        <v>#REF!</v>
      </c>
    </row>
    <row r="54" spans="1:45" ht="20.100000000000001" customHeight="1">
      <c r="A54" s="188"/>
      <c r="B54" s="188"/>
      <c r="C54" s="188"/>
      <c r="D54" s="187">
        <f>I53+D53</f>
        <v>769</v>
      </c>
      <c r="E54" s="187"/>
      <c r="F54" s="187"/>
      <c r="G54" s="187"/>
      <c r="H54" s="187"/>
      <c r="I54" s="187"/>
      <c r="J54" s="187"/>
      <c r="K54" s="187"/>
      <c r="L54" s="187"/>
      <c r="M54" s="170"/>
      <c r="N54" s="109">
        <f>H52+D49+N52</f>
        <v>60</v>
      </c>
      <c r="O54" s="187">
        <f>O53+T53</f>
        <v>720</v>
      </c>
      <c r="P54" s="187"/>
      <c r="Q54" s="187"/>
      <c r="R54" s="187"/>
      <c r="S54" s="187"/>
      <c r="T54" s="187"/>
      <c r="U54" s="187"/>
      <c r="V54" s="187"/>
      <c r="W54" s="187"/>
      <c r="X54" s="109">
        <f>S52+O50+X52</f>
        <v>60</v>
      </c>
      <c r="Y54" s="187">
        <f>Y53+AD53</f>
        <v>705</v>
      </c>
      <c r="Z54" s="187"/>
      <c r="AA54" s="187"/>
      <c r="AB54" s="187"/>
      <c r="AC54" s="187"/>
      <c r="AD54" s="187"/>
      <c r="AE54" s="187"/>
      <c r="AF54" s="187"/>
      <c r="AG54" s="187"/>
      <c r="AH54" s="109">
        <f>Y51+AC52+AH52</f>
        <v>60</v>
      </c>
      <c r="AI54" s="187">
        <f>AI53</f>
        <v>345</v>
      </c>
      <c r="AJ54" s="187"/>
      <c r="AK54" s="187"/>
      <c r="AL54" s="187"/>
      <c r="AM54" s="109">
        <f>AI51+AM52</f>
        <v>30</v>
      </c>
      <c r="AN54" s="186"/>
      <c r="AO54" s="186"/>
      <c r="AP54" s="186"/>
      <c r="AQ54" s="186"/>
      <c r="AR54" s="186"/>
      <c r="AS54" s="181" t="e">
        <f>#REF!+AS25+AS36+AS47+#REF!</f>
        <v>#REF!</v>
      </c>
    </row>
    <row r="55" spans="1:45" ht="15" customHeight="1">
      <c r="D55" s="110"/>
      <c r="E55" s="110"/>
      <c r="F55" s="110"/>
      <c r="G55" s="110"/>
      <c r="H55" s="111"/>
      <c r="I55" s="110"/>
      <c r="J55" s="110"/>
      <c r="K55" s="110"/>
      <c r="L55" s="110"/>
      <c r="M55" s="110"/>
      <c r="N55" s="112"/>
      <c r="O55" s="110"/>
      <c r="P55" s="110"/>
      <c r="Q55" s="110"/>
      <c r="R55" s="110"/>
      <c r="S55" s="111"/>
      <c r="T55" s="110"/>
      <c r="U55" s="110"/>
      <c r="V55" s="110"/>
      <c r="W55" s="110"/>
      <c r="X55" s="112"/>
      <c r="Y55" s="110"/>
      <c r="Z55" s="110"/>
      <c r="AA55" s="110"/>
      <c r="AB55" s="110"/>
      <c r="AC55" s="111"/>
      <c r="AD55" s="110"/>
      <c r="AE55" s="110"/>
      <c r="AF55" s="110"/>
      <c r="AG55" s="110"/>
      <c r="AH55" s="112"/>
      <c r="AI55" s="113"/>
      <c r="AJ55" s="113"/>
      <c r="AK55" s="113"/>
      <c r="AL55" s="113"/>
      <c r="AM55" s="112"/>
      <c r="AN55" s="114"/>
      <c r="AO55" s="114"/>
      <c r="AP55" s="114"/>
      <c r="AQ55" s="114"/>
      <c r="AR55" s="114"/>
      <c r="AS55" s="111"/>
    </row>
    <row r="56" spans="1:45" ht="16.5" customHeight="1">
      <c r="A56" s="115"/>
      <c r="B56" s="115"/>
      <c r="C56" s="116"/>
      <c r="D56" s="110"/>
      <c r="E56" s="110"/>
      <c r="F56" s="110"/>
      <c r="G56" s="110"/>
      <c r="H56" s="111"/>
      <c r="I56" s="110"/>
      <c r="J56" s="110"/>
      <c r="K56" s="110"/>
      <c r="L56" s="110"/>
      <c r="M56" s="110"/>
      <c r="N56" s="112"/>
      <c r="O56" s="110"/>
      <c r="P56" s="110"/>
      <c r="Q56" s="110"/>
      <c r="R56" s="110"/>
      <c r="S56" s="111"/>
      <c r="T56" s="110"/>
      <c r="U56" s="110"/>
      <c r="V56" s="110"/>
      <c r="W56" s="110"/>
      <c r="X56" s="112"/>
      <c r="Y56" s="110"/>
      <c r="Z56" s="110"/>
      <c r="AA56" s="110"/>
      <c r="AB56" s="110"/>
      <c r="AC56" s="111"/>
      <c r="AD56" s="110"/>
      <c r="AE56" s="110"/>
      <c r="AF56" s="110"/>
      <c r="AG56" s="110"/>
      <c r="AH56" s="112"/>
      <c r="AI56" s="113"/>
      <c r="AJ56" s="113"/>
      <c r="AK56" s="113"/>
      <c r="AL56" s="113"/>
      <c r="AM56" s="112"/>
      <c r="AN56" s="117"/>
      <c r="AO56" s="117"/>
      <c r="AP56" s="117"/>
      <c r="AQ56" s="117"/>
      <c r="AR56" s="117"/>
      <c r="AS56" s="111"/>
    </row>
    <row r="57" spans="1:45" s="118" customFormat="1" ht="13.5" customHeight="1">
      <c r="B57" s="119"/>
      <c r="C57" s="120"/>
      <c r="D57" s="54"/>
      <c r="E57" s="54"/>
      <c r="F57" s="54"/>
      <c r="G57" s="54"/>
      <c r="H57" s="55"/>
      <c r="I57" s="54"/>
      <c r="J57" s="54"/>
      <c r="K57" s="54"/>
      <c r="L57" s="54"/>
      <c r="M57" s="54"/>
      <c r="N57" s="112"/>
      <c r="O57" s="54"/>
      <c r="P57" s="54"/>
      <c r="Q57" s="54"/>
      <c r="R57" s="54"/>
      <c r="S57" s="55"/>
      <c r="T57" s="54"/>
      <c r="U57" s="54"/>
      <c r="V57" s="54"/>
      <c r="W57" s="54"/>
      <c r="X57" s="112"/>
      <c r="Y57" s="54"/>
      <c r="Z57" s="54"/>
      <c r="AA57" s="54"/>
      <c r="AB57" s="54"/>
      <c r="AC57" s="55"/>
      <c r="AD57" s="54"/>
      <c r="AE57" s="54"/>
      <c r="AF57" s="54"/>
      <c r="AG57" s="54"/>
      <c r="AH57" s="112"/>
      <c r="AI57" s="113"/>
      <c r="AJ57" s="113"/>
      <c r="AK57" s="113"/>
      <c r="AL57" s="113"/>
      <c r="AM57" s="112"/>
      <c r="AN57" s="113"/>
      <c r="AO57" s="113"/>
      <c r="AP57" s="113"/>
      <c r="AQ57" s="113"/>
      <c r="AR57" s="113"/>
      <c r="AS57" s="121"/>
    </row>
    <row r="58" spans="1:45" ht="12" customHeight="1"/>
  </sheetData>
  <mergeCells count="69">
    <mergeCell ref="A1:AS1"/>
    <mergeCell ref="A2:AS2"/>
    <mergeCell ref="A3:AS3"/>
    <mergeCell ref="A7:AS7"/>
    <mergeCell ref="A8:AS8"/>
    <mergeCell ref="A4:AS4"/>
    <mergeCell ref="A5:AS5"/>
    <mergeCell ref="A6:AS6"/>
    <mergeCell ref="D10:N10"/>
    <mergeCell ref="O10:X10"/>
    <mergeCell ref="D11:G11"/>
    <mergeCell ref="H11:H12"/>
    <mergeCell ref="O11:R11"/>
    <mergeCell ref="S11:S12"/>
    <mergeCell ref="T11:W11"/>
    <mergeCell ref="Y10:AH10"/>
    <mergeCell ref="AI10:AM10"/>
    <mergeCell ref="AN10:AN12"/>
    <mergeCell ref="AO10:AR11"/>
    <mergeCell ref="AS10:AS12"/>
    <mergeCell ref="A52:C54"/>
    <mergeCell ref="AH52:AH53"/>
    <mergeCell ref="AM52:AM53"/>
    <mergeCell ref="D51:N51"/>
    <mergeCell ref="O51:X51"/>
    <mergeCell ref="Y51:AH51"/>
    <mergeCell ref="AI51:AM51"/>
    <mergeCell ref="H52:H53"/>
    <mergeCell ref="N52:N53"/>
    <mergeCell ref="S52:S53"/>
    <mergeCell ref="X52:X53"/>
    <mergeCell ref="AC52:AC53"/>
    <mergeCell ref="AS52:AS54"/>
    <mergeCell ref="D53:G53"/>
    <mergeCell ref="I53:L53"/>
    <mergeCell ref="O53:R53"/>
    <mergeCell ref="T53:W53"/>
    <mergeCell ref="Y53:AB53"/>
    <mergeCell ref="AD53:AG53"/>
    <mergeCell ref="AI53:AL53"/>
    <mergeCell ref="AN53:AR54"/>
    <mergeCell ref="D54:L54"/>
    <mergeCell ref="O54:W54"/>
    <mergeCell ref="Y54:AG54"/>
    <mergeCell ref="AI54:AL54"/>
    <mergeCell ref="A45:AM45"/>
    <mergeCell ref="A47:AM47"/>
    <mergeCell ref="AI11:AL11"/>
    <mergeCell ref="AM11:AM12"/>
    <mergeCell ref="A13:AM13"/>
    <mergeCell ref="A27:AM27"/>
    <mergeCell ref="X11:X12"/>
    <mergeCell ref="Y11:AB11"/>
    <mergeCell ref="AC11:AC12"/>
    <mergeCell ref="AD11:AG11"/>
    <mergeCell ref="AH11:AH12"/>
    <mergeCell ref="I11:L11"/>
    <mergeCell ref="N11:N12"/>
    <mergeCell ref="A10:A12"/>
    <mergeCell ref="B10:B12"/>
    <mergeCell ref="C10:C12"/>
    <mergeCell ref="AI49:AM49"/>
    <mergeCell ref="AI50:AM50"/>
    <mergeCell ref="D49:N49"/>
    <mergeCell ref="D50:N50"/>
    <mergeCell ref="O49:X49"/>
    <mergeCell ref="O50:X50"/>
    <mergeCell ref="Y50:AH50"/>
    <mergeCell ref="Y49:AH49"/>
  </mergeCells>
  <printOptions horizontalCentered="1"/>
  <pageMargins left="0.31496062992125984" right="0.31496062992125984" top="0.35433070866141736" bottom="0.35433070866141736" header="0.11811023622047245" footer="0.11811023622047245"/>
  <pageSetup paperSize="9" scale="54" firstPageNumber="0" orientation="portrait" r:id="rId1"/>
  <rowBreaks count="1" manualBreakCount="1">
    <brk id="51" max="16383" man="1"/>
  </rowBreaks>
  <colBreaks count="1" manualBreakCount="1">
    <brk id="4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28"/>
  <sheetViews>
    <sheetView zoomScale="90" zoomScaleNormal="90" workbookViewId="0">
      <selection activeCell="S17" sqref="S17"/>
    </sheetView>
  </sheetViews>
  <sheetFormatPr defaultRowHeight="14.25"/>
  <cols>
    <col min="1" max="1" width="2.375" style="51" customWidth="1"/>
    <col min="2" max="2" width="24.5" style="51" customWidth="1"/>
    <col min="3" max="3" width="5.375" style="53" customWidth="1"/>
    <col min="4" max="7" width="2.375" style="122" customWidth="1"/>
    <col min="8" max="8" width="2.375" style="123" customWidth="1"/>
    <col min="9" max="12" width="2.375" style="122" customWidth="1"/>
    <col min="13" max="13" width="2.375" style="124" customWidth="1"/>
    <col min="14" max="17" width="3.25" style="125" customWidth="1"/>
    <col min="18" max="18" width="3.25" style="126" customWidth="1"/>
    <col min="19" max="22" width="3.25" style="122" customWidth="1"/>
    <col min="23" max="23" width="3.25" style="123" customWidth="1"/>
    <col min="24" max="27" width="3.25" style="125" customWidth="1"/>
    <col min="28" max="28" width="3.25" style="126" customWidth="1"/>
    <col min="29" max="32" width="3.25" style="122" customWidth="1"/>
    <col min="33" max="33" width="3.25" style="123" customWidth="1"/>
    <col min="34" max="37" width="3.25" style="122" customWidth="1"/>
    <col min="38" max="38" width="3.25" style="123" customWidth="1"/>
    <col min="39" max="39" width="3.625" style="127" customWidth="1"/>
    <col min="40" max="43" width="3.25" style="128" customWidth="1"/>
    <col min="44" max="44" width="3.25" style="129" customWidth="1"/>
    <col min="45" max="256" width="8.625" style="49" customWidth="1"/>
    <col min="257" max="257" width="2.375" style="49" customWidth="1"/>
    <col min="258" max="258" width="24.25" style="49" customWidth="1"/>
    <col min="259" max="259" width="5.75" style="49" customWidth="1"/>
    <col min="260" max="279" width="2.25" style="49" customWidth="1"/>
    <col min="280" max="280" width="3.125" style="49" customWidth="1"/>
    <col min="281" max="281" width="2.25" style="49" customWidth="1"/>
    <col min="282" max="282" width="3.25" style="49" customWidth="1"/>
    <col min="283" max="283" width="3.125" style="49" customWidth="1"/>
    <col min="284" max="284" width="3" style="49" customWidth="1"/>
    <col min="285" max="285" width="3.125" style="49" customWidth="1"/>
    <col min="286" max="286" width="2.25" style="49" customWidth="1"/>
    <col min="287" max="287" width="3.25" style="49" customWidth="1"/>
    <col min="288" max="290" width="3" style="49" customWidth="1"/>
    <col min="291" max="291" width="2.25" style="49" customWidth="1"/>
    <col min="292" max="292" width="2.75" style="49" customWidth="1"/>
    <col min="293" max="294" width="2.25" style="49" customWidth="1"/>
    <col min="295" max="295" width="4.25" style="49" customWidth="1"/>
    <col min="296" max="300" width="3.25" style="49" customWidth="1"/>
    <col min="301" max="512" width="8.625" style="49" customWidth="1"/>
    <col min="513" max="513" width="2.375" style="49" customWidth="1"/>
    <col min="514" max="514" width="24.25" style="49" customWidth="1"/>
    <col min="515" max="515" width="5.75" style="49" customWidth="1"/>
    <col min="516" max="535" width="2.25" style="49" customWidth="1"/>
    <col min="536" max="536" width="3.125" style="49" customWidth="1"/>
    <col min="537" max="537" width="2.25" style="49" customWidth="1"/>
    <col min="538" max="538" width="3.25" style="49" customWidth="1"/>
    <col min="539" max="539" width="3.125" style="49" customWidth="1"/>
    <col min="540" max="540" width="3" style="49" customWidth="1"/>
    <col min="541" max="541" width="3.125" style="49" customWidth="1"/>
    <col min="542" max="542" width="2.25" style="49" customWidth="1"/>
    <col min="543" max="543" width="3.25" style="49" customWidth="1"/>
    <col min="544" max="546" width="3" style="49" customWidth="1"/>
    <col min="547" max="547" width="2.25" style="49" customWidth="1"/>
    <col min="548" max="548" width="2.75" style="49" customWidth="1"/>
    <col min="549" max="550" width="2.25" style="49" customWidth="1"/>
    <col min="551" max="551" width="4.25" style="49" customWidth="1"/>
    <col min="552" max="556" width="3.25" style="49" customWidth="1"/>
    <col min="557" max="768" width="8.625" style="49" customWidth="1"/>
    <col min="769" max="769" width="2.375" style="49" customWidth="1"/>
    <col min="770" max="770" width="24.25" style="49" customWidth="1"/>
    <col min="771" max="771" width="5.75" style="49" customWidth="1"/>
    <col min="772" max="791" width="2.25" style="49" customWidth="1"/>
    <col min="792" max="792" width="3.125" style="49" customWidth="1"/>
    <col min="793" max="793" width="2.25" style="49" customWidth="1"/>
    <col min="794" max="794" width="3.25" style="49" customWidth="1"/>
    <col min="795" max="795" width="3.125" style="49" customWidth="1"/>
    <col min="796" max="796" width="3" style="49" customWidth="1"/>
    <col min="797" max="797" width="3.125" style="49" customWidth="1"/>
    <col min="798" max="798" width="2.25" style="49" customWidth="1"/>
    <col min="799" max="799" width="3.25" style="49" customWidth="1"/>
    <col min="800" max="802" width="3" style="49" customWidth="1"/>
    <col min="803" max="803" width="2.25" style="49" customWidth="1"/>
    <col min="804" max="804" width="2.75" style="49" customWidth="1"/>
    <col min="805" max="806" width="2.25" style="49" customWidth="1"/>
    <col min="807" max="807" width="4.25" style="49" customWidth="1"/>
    <col min="808" max="812" width="3.25" style="49" customWidth="1"/>
    <col min="813" max="1025" width="8.625" style="49" customWidth="1"/>
    <col min="1026" max="16384" width="9" style="49"/>
  </cols>
  <sheetData>
    <row r="1" spans="1:44" ht="13.9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</row>
    <row r="2" spans="1:44" ht="13.9" customHeight="1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</row>
    <row r="3" spans="1:44" ht="13.9" customHeight="1">
      <c r="A3" s="194" t="s">
        <v>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</row>
    <row r="4" spans="1:44" ht="13.9" customHeight="1">
      <c r="A4" s="194" t="s">
        <v>3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</row>
    <row r="5" spans="1:44" ht="12.75" customHeight="1">
      <c r="A5" s="197" t="s">
        <v>4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</row>
    <row r="6" spans="1:44" s="50" customFormat="1" ht="15" customHeight="1">
      <c r="A6" s="198" t="s">
        <v>5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</row>
    <row r="7" spans="1:44" s="50" customFormat="1" ht="15" customHeight="1">
      <c r="A7" s="195" t="s">
        <v>6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</row>
    <row r="8" spans="1:44" ht="15" customHeight="1">
      <c r="A8" s="196" t="s">
        <v>7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</row>
    <row r="9" spans="1:44" ht="15" customHeight="1">
      <c r="A9" s="201" t="s">
        <v>86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</row>
    <row r="10" spans="1:44" ht="24" customHeight="1"/>
    <row r="11" spans="1:44" ht="14.25" customHeight="1">
      <c r="A11" s="202" t="s">
        <v>8</v>
      </c>
      <c r="B11" s="203" t="s">
        <v>9</v>
      </c>
      <c r="C11" s="204" t="s">
        <v>87</v>
      </c>
      <c r="D11" s="205" t="s">
        <v>11</v>
      </c>
      <c r="E11" s="205"/>
      <c r="F11" s="205"/>
      <c r="G11" s="205"/>
      <c r="H11" s="205"/>
      <c r="I11" s="205"/>
      <c r="J11" s="205"/>
      <c r="K11" s="205"/>
      <c r="L11" s="205"/>
      <c r="M11" s="205"/>
      <c r="N11" s="205" t="s">
        <v>12</v>
      </c>
      <c r="O11" s="205"/>
      <c r="P11" s="205"/>
      <c r="Q11" s="205"/>
      <c r="R11" s="205"/>
      <c r="S11" s="205"/>
      <c r="T11" s="205"/>
      <c r="U11" s="205"/>
      <c r="V11" s="205"/>
      <c r="W11" s="205"/>
      <c r="X11" s="205" t="s">
        <v>13</v>
      </c>
      <c r="Y11" s="205"/>
      <c r="Z11" s="205"/>
      <c r="AA11" s="205"/>
      <c r="AB11" s="205"/>
      <c r="AC11" s="205"/>
      <c r="AD11" s="205"/>
      <c r="AE11" s="205"/>
      <c r="AF11" s="205"/>
      <c r="AG11" s="205"/>
      <c r="AH11" s="213" t="s">
        <v>14</v>
      </c>
      <c r="AI11" s="213"/>
      <c r="AJ11" s="213"/>
      <c r="AK11" s="213"/>
      <c r="AL11" s="213"/>
      <c r="AM11" s="214" t="s">
        <v>15</v>
      </c>
      <c r="AN11" s="212" t="s">
        <v>16</v>
      </c>
      <c r="AO11" s="212"/>
      <c r="AP11" s="212"/>
      <c r="AQ11" s="212"/>
      <c r="AR11" s="206" t="s">
        <v>17</v>
      </c>
    </row>
    <row r="12" spans="1:44" ht="14.25" customHeight="1">
      <c r="A12" s="202"/>
      <c r="B12" s="203"/>
      <c r="C12" s="204"/>
      <c r="D12" s="207" t="s">
        <v>18</v>
      </c>
      <c r="E12" s="207"/>
      <c r="F12" s="207"/>
      <c r="G12" s="207"/>
      <c r="H12" s="206" t="s">
        <v>17</v>
      </c>
      <c r="I12" s="207" t="s">
        <v>19</v>
      </c>
      <c r="J12" s="207"/>
      <c r="K12" s="207"/>
      <c r="L12" s="207"/>
      <c r="M12" s="206" t="s">
        <v>17</v>
      </c>
      <c r="N12" s="208" t="s">
        <v>20</v>
      </c>
      <c r="O12" s="208"/>
      <c r="P12" s="208"/>
      <c r="Q12" s="208"/>
      <c r="R12" s="206" t="s">
        <v>17</v>
      </c>
      <c r="S12" s="208" t="s">
        <v>21</v>
      </c>
      <c r="T12" s="208"/>
      <c r="U12" s="208"/>
      <c r="V12" s="208"/>
      <c r="W12" s="206" t="s">
        <v>17</v>
      </c>
      <c r="X12" s="209" t="s">
        <v>22</v>
      </c>
      <c r="Y12" s="209"/>
      <c r="Z12" s="209"/>
      <c r="AA12" s="209"/>
      <c r="AB12" s="206" t="s">
        <v>17</v>
      </c>
      <c r="AC12" s="209" t="s">
        <v>23</v>
      </c>
      <c r="AD12" s="209"/>
      <c r="AE12" s="209"/>
      <c r="AF12" s="209"/>
      <c r="AG12" s="210" t="s">
        <v>17</v>
      </c>
      <c r="AH12" s="211" t="s">
        <v>88</v>
      </c>
      <c r="AI12" s="211"/>
      <c r="AJ12" s="211"/>
      <c r="AK12" s="211"/>
      <c r="AL12" s="206" t="s">
        <v>17</v>
      </c>
      <c r="AM12" s="214"/>
      <c r="AN12" s="212"/>
      <c r="AO12" s="212"/>
      <c r="AP12" s="212"/>
      <c r="AQ12" s="212"/>
      <c r="AR12" s="206"/>
    </row>
    <row r="13" spans="1:44">
      <c r="A13" s="202"/>
      <c r="B13" s="203"/>
      <c r="C13" s="204"/>
      <c r="D13" s="134" t="s">
        <v>29</v>
      </c>
      <c r="E13" s="134" t="s">
        <v>26</v>
      </c>
      <c r="F13" s="130" t="s">
        <v>27</v>
      </c>
      <c r="G13" s="130" t="s">
        <v>28</v>
      </c>
      <c r="H13" s="206"/>
      <c r="I13" s="134" t="s">
        <v>29</v>
      </c>
      <c r="J13" s="134" t="s">
        <v>26</v>
      </c>
      <c r="K13" s="130" t="s">
        <v>27</v>
      </c>
      <c r="L13" s="130" t="s">
        <v>28</v>
      </c>
      <c r="M13" s="206"/>
      <c r="N13" s="135" t="s">
        <v>29</v>
      </c>
      <c r="O13" s="135" t="s">
        <v>26</v>
      </c>
      <c r="P13" s="131" t="s">
        <v>27</v>
      </c>
      <c r="Q13" s="131" t="s">
        <v>28</v>
      </c>
      <c r="R13" s="206"/>
      <c r="S13" s="135" t="s">
        <v>29</v>
      </c>
      <c r="T13" s="135" t="s">
        <v>26</v>
      </c>
      <c r="U13" s="131" t="s">
        <v>27</v>
      </c>
      <c r="V13" s="131" t="s">
        <v>28</v>
      </c>
      <c r="W13" s="206"/>
      <c r="X13" s="136" t="s">
        <v>29</v>
      </c>
      <c r="Y13" s="136" t="s">
        <v>26</v>
      </c>
      <c r="Z13" s="132" t="s">
        <v>27</v>
      </c>
      <c r="AA13" s="132" t="s">
        <v>28</v>
      </c>
      <c r="AB13" s="206"/>
      <c r="AC13" s="136" t="s">
        <v>29</v>
      </c>
      <c r="AD13" s="136" t="s">
        <v>26</v>
      </c>
      <c r="AE13" s="132" t="s">
        <v>27</v>
      </c>
      <c r="AF13" s="132" t="s">
        <v>28</v>
      </c>
      <c r="AG13" s="210"/>
      <c r="AH13" s="137" t="s">
        <v>29</v>
      </c>
      <c r="AI13" s="137" t="s">
        <v>26</v>
      </c>
      <c r="AJ13" s="133" t="s">
        <v>27</v>
      </c>
      <c r="AK13" s="133" t="s">
        <v>28</v>
      </c>
      <c r="AL13" s="206"/>
      <c r="AM13" s="214"/>
      <c r="AN13" s="138" t="s">
        <v>29</v>
      </c>
      <c r="AO13" s="138" t="s">
        <v>26</v>
      </c>
      <c r="AP13" s="139" t="s">
        <v>27</v>
      </c>
      <c r="AQ13" s="139" t="s">
        <v>28</v>
      </c>
      <c r="AR13" s="206"/>
    </row>
    <row r="14" spans="1:44" ht="21.95" customHeight="1">
      <c r="A14" s="199" t="s">
        <v>89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</row>
    <row r="15" spans="1:44" ht="21.95" customHeight="1">
      <c r="A15" s="140">
        <v>1</v>
      </c>
      <c r="B15" s="1" t="s">
        <v>90</v>
      </c>
      <c r="C15" s="141" t="s">
        <v>67</v>
      </c>
      <c r="D15" s="142"/>
      <c r="E15" s="142"/>
      <c r="F15" s="142"/>
      <c r="G15" s="142"/>
      <c r="H15" s="143"/>
      <c r="I15" s="142"/>
      <c r="J15" s="142"/>
      <c r="K15" s="142"/>
      <c r="L15" s="144"/>
      <c r="M15" s="145"/>
      <c r="N15" s="146">
        <v>30</v>
      </c>
      <c r="O15" s="146"/>
      <c r="P15" s="146">
        <v>30</v>
      </c>
      <c r="Q15" s="146"/>
      <c r="R15" s="145">
        <v>4</v>
      </c>
      <c r="S15" s="146"/>
      <c r="T15" s="146"/>
      <c r="U15" s="146"/>
      <c r="V15" s="146"/>
      <c r="W15" s="145"/>
      <c r="X15" s="147"/>
      <c r="Y15" s="147"/>
      <c r="Z15" s="147"/>
      <c r="AA15" s="147"/>
      <c r="AB15" s="143"/>
      <c r="AC15" s="147"/>
      <c r="AD15" s="147"/>
      <c r="AE15" s="147"/>
      <c r="AF15" s="148"/>
      <c r="AG15" s="149"/>
      <c r="AH15" s="150"/>
      <c r="AI15" s="150"/>
      <c r="AJ15" s="150"/>
      <c r="AK15" s="150"/>
      <c r="AL15" s="149"/>
      <c r="AM15" s="151">
        <f t="shared" ref="AM15:AM21" si="0">AN15+AO15+AP15+AQ15</f>
        <v>60</v>
      </c>
      <c r="AN15" s="152">
        <f t="shared" ref="AN15:AR19" si="1">D15+I15+N15+S15+X15+AC15+AH15</f>
        <v>30</v>
      </c>
      <c r="AO15" s="152">
        <f t="shared" si="1"/>
        <v>0</v>
      </c>
      <c r="AP15" s="152">
        <f t="shared" si="1"/>
        <v>30</v>
      </c>
      <c r="AQ15" s="152">
        <f t="shared" si="1"/>
        <v>0</v>
      </c>
      <c r="AR15" s="153">
        <f t="shared" si="1"/>
        <v>4</v>
      </c>
    </row>
    <row r="16" spans="1:44" ht="21.95" customHeight="1">
      <c r="A16" s="140">
        <v>2</v>
      </c>
      <c r="B16" s="1" t="s">
        <v>91</v>
      </c>
      <c r="C16" s="141" t="s">
        <v>92</v>
      </c>
      <c r="D16" s="142"/>
      <c r="E16" s="142"/>
      <c r="F16" s="142"/>
      <c r="G16" s="142"/>
      <c r="H16" s="143"/>
      <c r="I16" s="142"/>
      <c r="J16" s="142"/>
      <c r="K16" s="142"/>
      <c r="L16" s="144"/>
      <c r="M16" s="145"/>
      <c r="N16" s="146">
        <v>15</v>
      </c>
      <c r="O16" s="146"/>
      <c r="P16" s="146">
        <v>30</v>
      </c>
      <c r="Q16" s="146">
        <v>30</v>
      </c>
      <c r="R16" s="145">
        <v>5</v>
      </c>
      <c r="S16" s="146"/>
      <c r="T16" s="146"/>
      <c r="U16" s="146"/>
      <c r="V16" s="146"/>
      <c r="W16" s="145"/>
      <c r="X16" s="147"/>
      <c r="Y16" s="147"/>
      <c r="Z16" s="147"/>
      <c r="AA16" s="147"/>
      <c r="AB16" s="143"/>
      <c r="AC16" s="147"/>
      <c r="AD16" s="147"/>
      <c r="AE16" s="147"/>
      <c r="AF16" s="148"/>
      <c r="AG16" s="149"/>
      <c r="AH16" s="150"/>
      <c r="AI16" s="150"/>
      <c r="AJ16" s="150"/>
      <c r="AK16" s="150"/>
      <c r="AL16" s="149"/>
      <c r="AM16" s="151">
        <f t="shared" si="0"/>
        <v>75</v>
      </c>
      <c r="AN16" s="152">
        <f t="shared" si="1"/>
        <v>15</v>
      </c>
      <c r="AO16" s="152">
        <f t="shared" si="1"/>
        <v>0</v>
      </c>
      <c r="AP16" s="152">
        <f t="shared" si="1"/>
        <v>30</v>
      </c>
      <c r="AQ16" s="152">
        <f t="shared" si="1"/>
        <v>30</v>
      </c>
      <c r="AR16" s="153">
        <f t="shared" si="1"/>
        <v>5</v>
      </c>
    </row>
    <row r="17" spans="1:44" ht="21.95" customHeight="1">
      <c r="A17" s="140">
        <v>3</v>
      </c>
      <c r="B17" s="2" t="s">
        <v>93</v>
      </c>
      <c r="C17" s="141" t="s">
        <v>48</v>
      </c>
      <c r="D17" s="142"/>
      <c r="E17" s="142"/>
      <c r="F17" s="142"/>
      <c r="G17" s="142"/>
      <c r="H17" s="145"/>
      <c r="I17" s="142"/>
      <c r="J17" s="142"/>
      <c r="K17" s="142"/>
      <c r="L17" s="142"/>
      <c r="M17" s="145"/>
      <c r="N17" s="146"/>
      <c r="O17" s="146"/>
      <c r="P17" s="146"/>
      <c r="Q17" s="146"/>
      <c r="R17" s="145"/>
      <c r="S17" s="146">
        <v>30</v>
      </c>
      <c r="T17" s="146"/>
      <c r="U17" s="146">
        <v>30</v>
      </c>
      <c r="V17" s="146"/>
      <c r="W17" s="145">
        <v>4</v>
      </c>
      <c r="X17" s="147"/>
      <c r="Y17" s="147"/>
      <c r="Z17" s="147"/>
      <c r="AA17" s="147"/>
      <c r="AB17" s="145"/>
      <c r="AC17" s="147"/>
      <c r="AD17" s="147"/>
      <c r="AE17" s="147"/>
      <c r="AF17" s="147"/>
      <c r="AG17" s="149"/>
      <c r="AH17" s="150"/>
      <c r="AI17" s="150"/>
      <c r="AJ17" s="150"/>
      <c r="AK17" s="150"/>
      <c r="AL17" s="149"/>
      <c r="AM17" s="151">
        <f t="shared" si="0"/>
        <v>60</v>
      </c>
      <c r="AN17" s="152">
        <f t="shared" si="1"/>
        <v>30</v>
      </c>
      <c r="AO17" s="152">
        <f t="shared" si="1"/>
        <v>0</v>
      </c>
      <c r="AP17" s="152">
        <f t="shared" si="1"/>
        <v>30</v>
      </c>
      <c r="AQ17" s="152">
        <f t="shared" si="1"/>
        <v>0</v>
      </c>
      <c r="AR17" s="153">
        <f t="shared" si="1"/>
        <v>4</v>
      </c>
    </row>
    <row r="18" spans="1:44" ht="21.95" customHeight="1">
      <c r="A18" s="140">
        <v>4</v>
      </c>
      <c r="B18" s="1" t="s">
        <v>94</v>
      </c>
      <c r="C18" s="141" t="s">
        <v>95</v>
      </c>
      <c r="D18" s="142"/>
      <c r="E18" s="142"/>
      <c r="F18" s="142"/>
      <c r="G18" s="142"/>
      <c r="H18" s="143"/>
      <c r="I18" s="142"/>
      <c r="J18" s="142"/>
      <c r="K18" s="142"/>
      <c r="L18" s="144"/>
      <c r="M18" s="145"/>
      <c r="N18" s="146"/>
      <c r="O18" s="146"/>
      <c r="P18" s="146"/>
      <c r="Q18" s="146"/>
      <c r="R18" s="145"/>
      <c r="S18" s="146">
        <v>15</v>
      </c>
      <c r="T18" s="146"/>
      <c r="U18" s="146">
        <v>30</v>
      </c>
      <c r="V18" s="146">
        <v>30</v>
      </c>
      <c r="W18" s="145">
        <v>5</v>
      </c>
      <c r="X18" s="147"/>
      <c r="Y18" s="147"/>
      <c r="Z18" s="147"/>
      <c r="AA18" s="147"/>
      <c r="AB18" s="143"/>
      <c r="AC18" s="147"/>
      <c r="AD18" s="147"/>
      <c r="AE18" s="147"/>
      <c r="AF18" s="148"/>
      <c r="AG18" s="149"/>
      <c r="AH18" s="150"/>
      <c r="AI18" s="150"/>
      <c r="AJ18" s="150"/>
      <c r="AK18" s="150"/>
      <c r="AL18" s="149"/>
      <c r="AM18" s="151">
        <f t="shared" si="0"/>
        <v>75</v>
      </c>
      <c r="AN18" s="152">
        <f t="shared" si="1"/>
        <v>15</v>
      </c>
      <c r="AO18" s="152">
        <f t="shared" si="1"/>
        <v>0</v>
      </c>
      <c r="AP18" s="152">
        <f t="shared" si="1"/>
        <v>30</v>
      </c>
      <c r="AQ18" s="152">
        <f t="shared" si="1"/>
        <v>30</v>
      </c>
      <c r="AR18" s="153">
        <f t="shared" si="1"/>
        <v>5</v>
      </c>
    </row>
    <row r="19" spans="1:44" ht="21.95" customHeight="1">
      <c r="A19" s="140">
        <v>5</v>
      </c>
      <c r="B19" s="1" t="s">
        <v>96</v>
      </c>
      <c r="C19" s="141" t="s">
        <v>48</v>
      </c>
      <c r="D19" s="142"/>
      <c r="E19" s="142"/>
      <c r="F19" s="142"/>
      <c r="G19" s="142"/>
      <c r="H19" s="145"/>
      <c r="I19" s="142"/>
      <c r="J19" s="142"/>
      <c r="K19" s="142"/>
      <c r="L19" s="142"/>
      <c r="M19" s="145"/>
      <c r="N19" s="146"/>
      <c r="O19" s="146"/>
      <c r="P19" s="146"/>
      <c r="Q19" s="146"/>
      <c r="R19" s="145"/>
      <c r="S19" s="146">
        <v>30</v>
      </c>
      <c r="T19" s="146"/>
      <c r="U19" s="146">
        <v>30</v>
      </c>
      <c r="V19" s="146"/>
      <c r="W19" s="145">
        <v>4</v>
      </c>
      <c r="X19" s="147"/>
      <c r="Y19" s="147"/>
      <c r="Z19" s="147"/>
      <c r="AA19" s="147"/>
      <c r="AB19" s="145"/>
      <c r="AC19" s="147"/>
      <c r="AD19" s="147"/>
      <c r="AE19" s="147"/>
      <c r="AF19" s="147"/>
      <c r="AG19" s="149"/>
      <c r="AH19" s="150"/>
      <c r="AI19" s="150"/>
      <c r="AJ19" s="150"/>
      <c r="AK19" s="150"/>
      <c r="AL19" s="149"/>
      <c r="AM19" s="151">
        <f t="shared" si="0"/>
        <v>60</v>
      </c>
      <c r="AN19" s="152">
        <f t="shared" si="1"/>
        <v>30</v>
      </c>
      <c r="AO19" s="152">
        <f t="shared" si="1"/>
        <v>0</v>
      </c>
      <c r="AP19" s="152">
        <f t="shared" si="1"/>
        <v>30</v>
      </c>
      <c r="AQ19" s="152">
        <f t="shared" si="1"/>
        <v>0</v>
      </c>
      <c r="AR19" s="153">
        <f t="shared" si="1"/>
        <v>4</v>
      </c>
    </row>
    <row r="20" spans="1:44" ht="21.95" customHeight="1">
      <c r="A20" s="140">
        <v>6</v>
      </c>
      <c r="B20" s="1" t="s">
        <v>97</v>
      </c>
      <c r="C20" s="141" t="s">
        <v>71</v>
      </c>
      <c r="D20" s="142"/>
      <c r="E20" s="142"/>
      <c r="F20" s="142"/>
      <c r="G20" s="142"/>
      <c r="H20" s="143"/>
      <c r="I20" s="142"/>
      <c r="J20" s="142"/>
      <c r="K20" s="142"/>
      <c r="L20" s="144"/>
      <c r="M20" s="145"/>
      <c r="N20" s="146"/>
      <c r="O20" s="146"/>
      <c r="P20" s="146"/>
      <c r="Q20" s="146"/>
      <c r="R20" s="145"/>
      <c r="S20" s="146"/>
      <c r="T20" s="146"/>
      <c r="U20" s="146"/>
      <c r="V20" s="146"/>
      <c r="W20" s="145"/>
      <c r="X20" s="147">
        <v>30</v>
      </c>
      <c r="Y20" s="147"/>
      <c r="Z20" s="147">
        <v>30</v>
      </c>
      <c r="AA20" s="147">
        <v>15</v>
      </c>
      <c r="AB20" s="143">
        <v>5</v>
      </c>
      <c r="AC20" s="147"/>
      <c r="AD20" s="147"/>
      <c r="AE20" s="147"/>
      <c r="AF20" s="148"/>
      <c r="AG20" s="149"/>
      <c r="AH20" s="150"/>
      <c r="AI20" s="150"/>
      <c r="AJ20" s="150"/>
      <c r="AK20" s="150"/>
      <c r="AL20" s="149"/>
      <c r="AM20" s="151">
        <f t="shared" si="0"/>
        <v>75</v>
      </c>
      <c r="AN20" s="152">
        <f t="shared" ref="AN20:AN27" si="2">D20+I20+N20+S20+X20+AC20+AH20</f>
        <v>30</v>
      </c>
      <c r="AO20" s="152">
        <f t="shared" ref="AO20:AO27" si="3">E20+J20+O20+T20+Y20+AD20+AI20</f>
        <v>0</v>
      </c>
      <c r="AP20" s="152">
        <f t="shared" ref="AP20:AP27" si="4">F20+K20+P20+U20+Z20+AE20+AJ20</f>
        <v>30</v>
      </c>
      <c r="AQ20" s="152">
        <f t="shared" ref="AQ20:AQ27" si="5">G20+L20+Q20+V20+AA20+AF20+AK20</f>
        <v>15</v>
      </c>
      <c r="AR20" s="153">
        <f t="shared" ref="AR20:AR27" si="6">H20+M20+R20+W20+AB20+AG20+AL20</f>
        <v>5</v>
      </c>
    </row>
    <row r="21" spans="1:44" ht="21.95" customHeight="1">
      <c r="A21" s="140">
        <v>7</v>
      </c>
      <c r="B21" s="1" t="s">
        <v>98</v>
      </c>
      <c r="C21" s="141" t="s">
        <v>51</v>
      </c>
      <c r="D21" s="142"/>
      <c r="E21" s="142"/>
      <c r="F21" s="142"/>
      <c r="G21" s="142"/>
      <c r="H21" s="145"/>
      <c r="I21" s="142"/>
      <c r="J21" s="142"/>
      <c r="K21" s="142"/>
      <c r="L21" s="142"/>
      <c r="M21" s="145"/>
      <c r="N21" s="146"/>
      <c r="O21" s="146"/>
      <c r="P21" s="146"/>
      <c r="Q21" s="146"/>
      <c r="R21" s="145"/>
      <c r="S21" s="146"/>
      <c r="T21" s="146"/>
      <c r="U21" s="146"/>
      <c r="V21" s="146"/>
      <c r="W21" s="145"/>
      <c r="X21" s="147">
        <v>30</v>
      </c>
      <c r="Y21" s="147"/>
      <c r="Z21" s="147">
        <v>30</v>
      </c>
      <c r="AA21" s="147"/>
      <c r="AB21" s="145">
        <v>4</v>
      </c>
      <c r="AC21" s="147"/>
      <c r="AD21" s="147"/>
      <c r="AE21" s="147"/>
      <c r="AF21" s="147"/>
      <c r="AG21" s="149"/>
      <c r="AH21" s="150"/>
      <c r="AI21" s="150"/>
      <c r="AJ21" s="150"/>
      <c r="AK21" s="150"/>
      <c r="AL21" s="149"/>
      <c r="AM21" s="151">
        <f t="shared" si="0"/>
        <v>60</v>
      </c>
      <c r="AN21" s="152">
        <f t="shared" si="2"/>
        <v>30</v>
      </c>
      <c r="AO21" s="152">
        <f t="shared" si="3"/>
        <v>0</v>
      </c>
      <c r="AP21" s="152">
        <f t="shared" si="4"/>
        <v>30</v>
      </c>
      <c r="AQ21" s="152">
        <f t="shared" si="5"/>
        <v>0</v>
      </c>
      <c r="AR21" s="153">
        <f t="shared" si="6"/>
        <v>4</v>
      </c>
    </row>
    <row r="22" spans="1:44" ht="21.95" customHeight="1">
      <c r="A22" s="140">
        <v>8</v>
      </c>
      <c r="B22" s="1" t="s">
        <v>99</v>
      </c>
      <c r="C22" s="141" t="s">
        <v>100</v>
      </c>
      <c r="D22" s="142"/>
      <c r="E22" s="142"/>
      <c r="F22" s="142"/>
      <c r="G22" s="142"/>
      <c r="H22" s="143"/>
      <c r="I22" s="142"/>
      <c r="J22" s="142"/>
      <c r="K22" s="142"/>
      <c r="L22" s="144"/>
      <c r="M22" s="145"/>
      <c r="N22" s="146"/>
      <c r="O22" s="146"/>
      <c r="P22" s="146"/>
      <c r="Q22" s="146"/>
      <c r="R22" s="145"/>
      <c r="S22" s="146"/>
      <c r="T22" s="146"/>
      <c r="U22" s="146"/>
      <c r="V22" s="146"/>
      <c r="W22" s="145"/>
      <c r="X22" s="147">
        <v>15</v>
      </c>
      <c r="Y22" s="147"/>
      <c r="Z22" s="147">
        <v>30</v>
      </c>
      <c r="AA22" s="147">
        <v>30</v>
      </c>
      <c r="AB22" s="143">
        <v>5</v>
      </c>
      <c r="AC22" s="147">
        <v>15</v>
      </c>
      <c r="AD22" s="147"/>
      <c r="AE22" s="147">
        <v>30</v>
      </c>
      <c r="AF22" s="154">
        <v>30</v>
      </c>
      <c r="AG22" s="149">
        <v>5</v>
      </c>
      <c r="AH22" s="150"/>
      <c r="AI22" s="150"/>
      <c r="AJ22" s="150"/>
      <c r="AK22" s="150"/>
      <c r="AL22" s="149"/>
      <c r="AM22" s="151">
        <f>AN22+AO22+AP22+AQ22</f>
        <v>150</v>
      </c>
      <c r="AN22" s="152">
        <f t="shared" si="2"/>
        <v>30</v>
      </c>
      <c r="AO22" s="152">
        <f t="shared" si="3"/>
        <v>0</v>
      </c>
      <c r="AP22" s="152">
        <f t="shared" si="4"/>
        <v>60</v>
      </c>
      <c r="AQ22" s="152">
        <f t="shared" si="5"/>
        <v>60</v>
      </c>
      <c r="AR22" s="153">
        <f t="shared" si="6"/>
        <v>10</v>
      </c>
    </row>
    <row r="23" spans="1:44" ht="21.95" customHeight="1">
      <c r="A23" s="140">
        <v>9</v>
      </c>
      <c r="B23" s="1" t="s">
        <v>101</v>
      </c>
      <c r="C23" s="141" t="s">
        <v>100</v>
      </c>
      <c r="D23" s="142"/>
      <c r="E23" s="142"/>
      <c r="F23" s="142"/>
      <c r="G23" s="142"/>
      <c r="H23" s="145"/>
      <c r="I23" s="142"/>
      <c r="J23" s="142"/>
      <c r="K23" s="142"/>
      <c r="L23" s="142"/>
      <c r="M23" s="145"/>
      <c r="N23" s="146"/>
      <c r="O23" s="146"/>
      <c r="P23" s="146"/>
      <c r="Q23" s="146"/>
      <c r="R23" s="145"/>
      <c r="S23" s="146"/>
      <c r="T23" s="146"/>
      <c r="U23" s="146"/>
      <c r="V23" s="146"/>
      <c r="W23" s="145"/>
      <c r="X23" s="147"/>
      <c r="Y23" s="147"/>
      <c r="Z23" s="147"/>
      <c r="AA23" s="147"/>
      <c r="AB23" s="145"/>
      <c r="AC23" s="147">
        <v>30</v>
      </c>
      <c r="AD23" s="147"/>
      <c r="AE23" s="147">
        <v>30</v>
      </c>
      <c r="AF23" s="147"/>
      <c r="AG23" s="149">
        <v>4</v>
      </c>
      <c r="AH23" s="150"/>
      <c r="AI23" s="150"/>
      <c r="AJ23" s="150"/>
      <c r="AK23" s="150"/>
      <c r="AL23" s="149"/>
      <c r="AM23" s="151">
        <f t="shared" ref="AM23:AM24" si="7">AN23+AO23+AP23+AQ23</f>
        <v>60</v>
      </c>
      <c r="AN23" s="152">
        <f t="shared" si="2"/>
        <v>30</v>
      </c>
      <c r="AO23" s="152">
        <f t="shared" si="3"/>
        <v>0</v>
      </c>
      <c r="AP23" s="152">
        <f t="shared" si="4"/>
        <v>30</v>
      </c>
      <c r="AQ23" s="152">
        <f t="shared" si="5"/>
        <v>0</v>
      </c>
      <c r="AR23" s="153">
        <f t="shared" si="6"/>
        <v>4</v>
      </c>
    </row>
    <row r="24" spans="1:44" ht="21.95" customHeight="1">
      <c r="A24" s="140">
        <v>10</v>
      </c>
      <c r="B24" s="1" t="s">
        <v>102</v>
      </c>
      <c r="C24" s="141" t="s">
        <v>53</v>
      </c>
      <c r="D24" s="142"/>
      <c r="E24" s="142"/>
      <c r="F24" s="142"/>
      <c r="G24" s="142"/>
      <c r="H24" s="145"/>
      <c r="I24" s="142"/>
      <c r="J24" s="142"/>
      <c r="K24" s="142"/>
      <c r="L24" s="142"/>
      <c r="M24" s="145"/>
      <c r="N24" s="146"/>
      <c r="O24" s="146"/>
      <c r="P24" s="146"/>
      <c r="Q24" s="146"/>
      <c r="R24" s="145"/>
      <c r="S24" s="146"/>
      <c r="T24" s="146"/>
      <c r="U24" s="146"/>
      <c r="V24" s="146"/>
      <c r="W24" s="145"/>
      <c r="X24" s="147"/>
      <c r="Y24" s="147"/>
      <c r="Z24" s="147"/>
      <c r="AA24" s="147"/>
      <c r="AB24" s="145"/>
      <c r="AC24" s="147">
        <v>30</v>
      </c>
      <c r="AD24" s="147"/>
      <c r="AE24" s="147">
        <v>30</v>
      </c>
      <c r="AF24" s="147"/>
      <c r="AG24" s="149">
        <v>4</v>
      </c>
      <c r="AH24" s="150"/>
      <c r="AI24" s="150"/>
      <c r="AJ24" s="150"/>
      <c r="AK24" s="150"/>
      <c r="AL24" s="149"/>
      <c r="AM24" s="151">
        <f t="shared" si="7"/>
        <v>60</v>
      </c>
      <c r="AN24" s="152">
        <f t="shared" si="2"/>
        <v>30</v>
      </c>
      <c r="AO24" s="152">
        <f t="shared" si="3"/>
        <v>0</v>
      </c>
      <c r="AP24" s="152">
        <f t="shared" si="4"/>
        <v>30</v>
      </c>
      <c r="AQ24" s="152">
        <f t="shared" si="5"/>
        <v>0</v>
      </c>
      <c r="AR24" s="153">
        <f t="shared" si="6"/>
        <v>4</v>
      </c>
    </row>
    <row r="25" spans="1:44" ht="21.95" customHeight="1">
      <c r="A25" s="140">
        <v>11</v>
      </c>
      <c r="B25" s="1" t="s">
        <v>103</v>
      </c>
      <c r="C25" s="141" t="s">
        <v>75</v>
      </c>
      <c r="D25" s="142"/>
      <c r="E25" s="142"/>
      <c r="F25" s="142"/>
      <c r="G25" s="142"/>
      <c r="H25" s="145"/>
      <c r="I25" s="142"/>
      <c r="J25" s="142"/>
      <c r="K25" s="142"/>
      <c r="L25" s="142"/>
      <c r="M25" s="145"/>
      <c r="N25" s="146"/>
      <c r="O25" s="146"/>
      <c r="P25" s="146"/>
      <c r="Q25" s="146"/>
      <c r="R25" s="145"/>
      <c r="S25" s="146"/>
      <c r="T25" s="146"/>
      <c r="U25" s="146"/>
      <c r="V25" s="146"/>
      <c r="W25" s="145"/>
      <c r="X25" s="147"/>
      <c r="Y25" s="147"/>
      <c r="Z25" s="147"/>
      <c r="AA25" s="147"/>
      <c r="AB25" s="145"/>
      <c r="AC25" s="147"/>
      <c r="AD25" s="147"/>
      <c r="AE25" s="147"/>
      <c r="AF25" s="147"/>
      <c r="AG25" s="149"/>
      <c r="AH25" s="150">
        <v>15</v>
      </c>
      <c r="AI25" s="150"/>
      <c r="AJ25" s="150">
        <v>30</v>
      </c>
      <c r="AK25" s="150">
        <v>30</v>
      </c>
      <c r="AL25" s="155">
        <v>5</v>
      </c>
      <c r="AM25" s="151">
        <f>AN25+AO25+AP25+AQ25</f>
        <v>75</v>
      </c>
      <c r="AN25" s="152">
        <f t="shared" si="2"/>
        <v>15</v>
      </c>
      <c r="AO25" s="152">
        <f t="shared" si="3"/>
        <v>0</v>
      </c>
      <c r="AP25" s="152">
        <f t="shared" si="4"/>
        <v>30</v>
      </c>
      <c r="AQ25" s="152">
        <f t="shared" si="5"/>
        <v>30</v>
      </c>
      <c r="AR25" s="153">
        <f t="shared" si="6"/>
        <v>5</v>
      </c>
    </row>
    <row r="26" spans="1:44" ht="21.95" customHeight="1">
      <c r="A26" s="140">
        <v>12</v>
      </c>
      <c r="B26" s="1" t="s">
        <v>104</v>
      </c>
      <c r="C26" s="141" t="s">
        <v>105</v>
      </c>
      <c r="D26" s="142"/>
      <c r="E26" s="142"/>
      <c r="F26" s="142"/>
      <c r="G26" s="142"/>
      <c r="H26" s="145"/>
      <c r="I26" s="142"/>
      <c r="J26" s="142"/>
      <c r="K26" s="142"/>
      <c r="L26" s="142"/>
      <c r="M26" s="145"/>
      <c r="N26" s="146"/>
      <c r="O26" s="146"/>
      <c r="P26" s="146"/>
      <c r="Q26" s="146"/>
      <c r="R26" s="145"/>
      <c r="S26" s="146"/>
      <c r="T26" s="146"/>
      <c r="U26" s="146"/>
      <c r="V26" s="146"/>
      <c r="W26" s="145"/>
      <c r="X26" s="147"/>
      <c r="Y26" s="147"/>
      <c r="Z26" s="147"/>
      <c r="AA26" s="147"/>
      <c r="AB26" s="145"/>
      <c r="AC26" s="147"/>
      <c r="AD26" s="147"/>
      <c r="AE26" s="147"/>
      <c r="AF26" s="147"/>
      <c r="AG26" s="149"/>
      <c r="AH26" s="150">
        <v>30</v>
      </c>
      <c r="AI26" s="150">
        <v>15</v>
      </c>
      <c r="AJ26" s="150">
        <v>30</v>
      </c>
      <c r="AK26" s="150"/>
      <c r="AL26" s="149">
        <v>5</v>
      </c>
      <c r="AM26" s="151">
        <f t="shared" ref="AM26:AM27" si="8">AN26+AO26+AP26+AQ26</f>
        <v>75</v>
      </c>
      <c r="AN26" s="152">
        <f t="shared" si="2"/>
        <v>30</v>
      </c>
      <c r="AO26" s="152">
        <f t="shared" si="3"/>
        <v>15</v>
      </c>
      <c r="AP26" s="152">
        <f t="shared" si="4"/>
        <v>30</v>
      </c>
      <c r="AQ26" s="152">
        <f t="shared" si="5"/>
        <v>0</v>
      </c>
      <c r="AR26" s="153">
        <f t="shared" si="6"/>
        <v>5</v>
      </c>
    </row>
    <row r="27" spans="1:44" ht="21.95" customHeight="1">
      <c r="A27" s="140">
        <v>13</v>
      </c>
      <c r="B27" s="1" t="s">
        <v>106</v>
      </c>
      <c r="C27" s="141" t="s">
        <v>75</v>
      </c>
      <c r="D27" s="142"/>
      <c r="E27" s="142"/>
      <c r="F27" s="142"/>
      <c r="G27" s="142"/>
      <c r="H27" s="145"/>
      <c r="I27" s="142"/>
      <c r="J27" s="142"/>
      <c r="K27" s="142"/>
      <c r="L27" s="142"/>
      <c r="M27" s="145"/>
      <c r="N27" s="146"/>
      <c r="O27" s="146"/>
      <c r="P27" s="146"/>
      <c r="Q27" s="146"/>
      <c r="R27" s="145"/>
      <c r="S27" s="146"/>
      <c r="T27" s="146"/>
      <c r="U27" s="146"/>
      <c r="V27" s="146"/>
      <c r="W27" s="145"/>
      <c r="X27" s="147"/>
      <c r="Y27" s="147"/>
      <c r="Z27" s="147"/>
      <c r="AA27" s="147"/>
      <c r="AB27" s="145"/>
      <c r="AC27" s="147"/>
      <c r="AD27" s="147"/>
      <c r="AE27" s="147"/>
      <c r="AF27" s="147"/>
      <c r="AG27" s="149"/>
      <c r="AH27" s="150">
        <v>15</v>
      </c>
      <c r="AI27" s="150"/>
      <c r="AJ27" s="150">
        <v>15</v>
      </c>
      <c r="AK27" s="150">
        <v>30</v>
      </c>
      <c r="AL27" s="149">
        <v>4</v>
      </c>
      <c r="AM27" s="151">
        <f t="shared" si="8"/>
        <v>60</v>
      </c>
      <c r="AN27" s="152">
        <f t="shared" si="2"/>
        <v>15</v>
      </c>
      <c r="AO27" s="152">
        <f t="shared" si="3"/>
        <v>0</v>
      </c>
      <c r="AP27" s="152">
        <f t="shared" si="4"/>
        <v>15</v>
      </c>
      <c r="AQ27" s="152">
        <f t="shared" si="5"/>
        <v>30</v>
      </c>
      <c r="AR27" s="153">
        <f t="shared" si="6"/>
        <v>4</v>
      </c>
    </row>
    <row r="28" spans="1:44" ht="22.5" customHeight="1">
      <c r="A28" s="200" t="s">
        <v>107</v>
      </c>
      <c r="B28" s="200"/>
      <c r="C28" s="200"/>
      <c r="D28" s="156">
        <f t="shared" ref="D28:W28" si="9">SUM(D15:D21)</f>
        <v>0</v>
      </c>
      <c r="E28" s="156">
        <f t="shared" si="9"/>
        <v>0</v>
      </c>
      <c r="F28" s="156">
        <f t="shared" si="9"/>
        <v>0</v>
      </c>
      <c r="G28" s="156">
        <f t="shared" si="9"/>
        <v>0</v>
      </c>
      <c r="H28" s="157">
        <f t="shared" si="9"/>
        <v>0</v>
      </c>
      <c r="I28" s="156">
        <f t="shared" si="9"/>
        <v>0</v>
      </c>
      <c r="J28" s="156">
        <f t="shared" si="9"/>
        <v>0</v>
      </c>
      <c r="K28" s="156">
        <f t="shared" si="9"/>
        <v>0</v>
      </c>
      <c r="L28" s="156">
        <f t="shared" si="9"/>
        <v>0</v>
      </c>
      <c r="M28" s="157">
        <f t="shared" si="9"/>
        <v>0</v>
      </c>
      <c r="N28" s="146">
        <f t="shared" si="9"/>
        <v>45</v>
      </c>
      <c r="O28" s="146">
        <f t="shared" si="9"/>
        <v>0</v>
      </c>
      <c r="P28" s="146">
        <f t="shared" si="9"/>
        <v>60</v>
      </c>
      <c r="Q28" s="146">
        <f t="shared" si="9"/>
        <v>30</v>
      </c>
      <c r="R28" s="157">
        <f t="shared" si="9"/>
        <v>9</v>
      </c>
      <c r="S28" s="146">
        <f t="shared" si="9"/>
        <v>75</v>
      </c>
      <c r="T28" s="146">
        <f t="shared" si="9"/>
        <v>0</v>
      </c>
      <c r="U28" s="146">
        <f t="shared" si="9"/>
        <v>90</v>
      </c>
      <c r="V28" s="146">
        <f t="shared" si="9"/>
        <v>30</v>
      </c>
      <c r="W28" s="157">
        <f t="shared" si="9"/>
        <v>13</v>
      </c>
      <c r="X28" s="158">
        <f t="shared" ref="X28:AR28" si="10">SUM(X15:X27)</f>
        <v>75</v>
      </c>
      <c r="Y28" s="158">
        <f t="shared" si="10"/>
        <v>0</v>
      </c>
      <c r="Z28" s="158">
        <f t="shared" si="10"/>
        <v>90</v>
      </c>
      <c r="AA28" s="158">
        <f t="shared" si="10"/>
        <v>45</v>
      </c>
      <c r="AB28" s="157">
        <f t="shared" si="10"/>
        <v>14</v>
      </c>
      <c r="AC28" s="158">
        <f t="shared" si="10"/>
        <v>75</v>
      </c>
      <c r="AD28" s="158">
        <f t="shared" si="10"/>
        <v>0</v>
      </c>
      <c r="AE28" s="158">
        <f t="shared" si="10"/>
        <v>90</v>
      </c>
      <c r="AF28" s="158">
        <f t="shared" si="10"/>
        <v>30</v>
      </c>
      <c r="AG28" s="157">
        <f t="shared" si="10"/>
        <v>13</v>
      </c>
      <c r="AH28" s="150">
        <f t="shared" si="10"/>
        <v>60</v>
      </c>
      <c r="AI28" s="150">
        <f t="shared" si="10"/>
        <v>15</v>
      </c>
      <c r="AJ28" s="150">
        <f t="shared" si="10"/>
        <v>75</v>
      </c>
      <c r="AK28" s="150">
        <f t="shared" si="10"/>
        <v>60</v>
      </c>
      <c r="AL28" s="157">
        <f t="shared" si="10"/>
        <v>14</v>
      </c>
      <c r="AM28" s="151">
        <f t="shared" si="10"/>
        <v>945</v>
      </c>
      <c r="AN28" s="152">
        <f t="shared" si="10"/>
        <v>330</v>
      </c>
      <c r="AO28" s="152">
        <f t="shared" si="10"/>
        <v>15</v>
      </c>
      <c r="AP28" s="152">
        <f t="shared" si="10"/>
        <v>405</v>
      </c>
      <c r="AQ28" s="152">
        <f t="shared" si="10"/>
        <v>195</v>
      </c>
      <c r="AR28" s="153">
        <f t="shared" si="10"/>
        <v>63</v>
      </c>
    </row>
  </sheetData>
  <mergeCells count="35">
    <mergeCell ref="A6:AR6"/>
    <mergeCell ref="A7:AR7"/>
    <mergeCell ref="X12:AA12"/>
    <mergeCell ref="AB12:AB13"/>
    <mergeCell ref="AC12:AF12"/>
    <mergeCell ref="AG12:AG13"/>
    <mergeCell ref="AH12:AK12"/>
    <mergeCell ref="AL12:AL13"/>
    <mergeCell ref="AN11:AQ12"/>
    <mergeCell ref="X11:AG11"/>
    <mergeCell ref="AH11:AL11"/>
    <mergeCell ref="AM11:AM13"/>
    <mergeCell ref="S12:V12"/>
    <mergeCell ref="W12:W13"/>
    <mergeCell ref="A1:AR1"/>
    <mergeCell ref="A2:AR2"/>
    <mergeCell ref="A3:AR3"/>
    <mergeCell ref="A4:AR4"/>
    <mergeCell ref="A5:AR5"/>
    <mergeCell ref="A14:AR14"/>
    <mergeCell ref="A28:C28"/>
    <mergeCell ref="A8:AR8"/>
    <mergeCell ref="A9:AR9"/>
    <mergeCell ref="A11:A13"/>
    <mergeCell ref="B11:B13"/>
    <mergeCell ref="C11:C13"/>
    <mergeCell ref="D11:M11"/>
    <mergeCell ref="N11:W11"/>
    <mergeCell ref="AR11:AR13"/>
    <mergeCell ref="D12:G12"/>
    <mergeCell ref="H12:H13"/>
    <mergeCell ref="I12:L12"/>
    <mergeCell ref="M12:M13"/>
    <mergeCell ref="N12:Q12"/>
    <mergeCell ref="R12:R13"/>
  </mergeCells>
  <conditionalFormatting sqref="AG15:AG27 AL15:AL24">
    <cfRule type="cellIs" dxfId="8" priority="3" operator="equal">
      <formula>0</formula>
    </cfRule>
  </conditionalFormatting>
  <conditionalFormatting sqref="AL25:AL26">
    <cfRule type="cellIs" dxfId="7" priority="2" operator="equal">
      <formula>0</formula>
    </cfRule>
  </conditionalFormatting>
  <conditionalFormatting sqref="AL27">
    <cfRule type="cellIs" dxfId="6" priority="1" operator="equal">
      <formula>0</formula>
    </cfRule>
  </conditionalFormatting>
  <pageMargins left="0.31496062992125984" right="0.51181102362204722" top="0.35433070866141736" bottom="0.35433070866141736" header="0.11811023622047245" footer="0.11811023622047245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T29"/>
  <sheetViews>
    <sheetView zoomScale="90" zoomScaleNormal="90" workbookViewId="0">
      <selection activeCell="Q24" sqref="Q24"/>
    </sheetView>
  </sheetViews>
  <sheetFormatPr defaultRowHeight="14.25"/>
  <cols>
    <col min="1" max="1" width="2.375" style="51" customWidth="1"/>
    <col min="2" max="2" width="24.5" style="51" customWidth="1"/>
    <col min="3" max="3" width="5.375" style="53" customWidth="1"/>
    <col min="4" max="7" width="2.375" style="122" customWidth="1"/>
    <col min="8" max="8" width="2.375" style="123" customWidth="1"/>
    <col min="9" max="12" width="2.375" style="122" customWidth="1"/>
    <col min="13" max="13" width="2.375" style="124" customWidth="1"/>
    <col min="14" max="17" width="3.25" style="125" customWidth="1"/>
    <col min="18" max="18" width="3.25" style="126" customWidth="1"/>
    <col min="19" max="22" width="3.25" style="122" customWidth="1"/>
    <col min="23" max="23" width="3.25" style="123" customWidth="1"/>
    <col min="24" max="27" width="3.25" style="125" customWidth="1"/>
    <col min="28" max="28" width="3.25" style="126" customWidth="1"/>
    <col min="29" max="32" width="3.25" style="122" customWidth="1"/>
    <col min="33" max="33" width="3.25" style="123" customWidth="1"/>
    <col min="34" max="37" width="3.25" style="122" customWidth="1"/>
    <col min="38" max="38" width="3.25" style="123" customWidth="1"/>
    <col min="39" max="39" width="3.625" style="127" customWidth="1"/>
    <col min="40" max="43" width="3.25" style="128" customWidth="1"/>
    <col min="44" max="44" width="3.25" style="129" customWidth="1"/>
    <col min="45" max="256" width="8.625" style="49" customWidth="1"/>
    <col min="257" max="257" width="2.375" style="49" customWidth="1"/>
    <col min="258" max="258" width="24.25" style="49" customWidth="1"/>
    <col min="259" max="259" width="5.75" style="49" customWidth="1"/>
    <col min="260" max="279" width="2.25" style="49" customWidth="1"/>
    <col min="280" max="280" width="3.125" style="49" customWidth="1"/>
    <col min="281" max="281" width="2.25" style="49" customWidth="1"/>
    <col min="282" max="282" width="3.25" style="49" customWidth="1"/>
    <col min="283" max="283" width="3.125" style="49" customWidth="1"/>
    <col min="284" max="284" width="3" style="49" customWidth="1"/>
    <col min="285" max="285" width="3.125" style="49" customWidth="1"/>
    <col min="286" max="286" width="2.25" style="49" customWidth="1"/>
    <col min="287" max="287" width="3.25" style="49" customWidth="1"/>
    <col min="288" max="290" width="3" style="49" customWidth="1"/>
    <col min="291" max="291" width="2.25" style="49" customWidth="1"/>
    <col min="292" max="292" width="2.75" style="49" customWidth="1"/>
    <col min="293" max="294" width="2.25" style="49" customWidth="1"/>
    <col min="295" max="295" width="4.25" style="49" customWidth="1"/>
    <col min="296" max="300" width="3.25" style="49" customWidth="1"/>
    <col min="301" max="512" width="8.625" style="49" customWidth="1"/>
    <col min="513" max="513" width="2.375" style="49" customWidth="1"/>
    <col min="514" max="514" width="24.25" style="49" customWidth="1"/>
    <col min="515" max="515" width="5.75" style="49" customWidth="1"/>
    <col min="516" max="535" width="2.25" style="49" customWidth="1"/>
    <col min="536" max="536" width="3.125" style="49" customWidth="1"/>
    <col min="537" max="537" width="2.25" style="49" customWidth="1"/>
    <col min="538" max="538" width="3.25" style="49" customWidth="1"/>
    <col min="539" max="539" width="3.125" style="49" customWidth="1"/>
    <col min="540" max="540" width="3" style="49" customWidth="1"/>
    <col min="541" max="541" width="3.125" style="49" customWidth="1"/>
    <col min="542" max="542" width="2.25" style="49" customWidth="1"/>
    <col min="543" max="543" width="3.25" style="49" customWidth="1"/>
    <col min="544" max="546" width="3" style="49" customWidth="1"/>
    <col min="547" max="547" width="2.25" style="49" customWidth="1"/>
    <col min="548" max="548" width="2.75" style="49" customWidth="1"/>
    <col min="549" max="550" width="2.25" style="49" customWidth="1"/>
    <col min="551" max="551" width="4.25" style="49" customWidth="1"/>
    <col min="552" max="556" width="3.25" style="49" customWidth="1"/>
    <col min="557" max="768" width="8.625" style="49" customWidth="1"/>
    <col min="769" max="769" width="2.375" style="49" customWidth="1"/>
    <col min="770" max="770" width="24.25" style="49" customWidth="1"/>
    <col min="771" max="771" width="5.75" style="49" customWidth="1"/>
    <col min="772" max="791" width="2.25" style="49" customWidth="1"/>
    <col min="792" max="792" width="3.125" style="49" customWidth="1"/>
    <col min="793" max="793" width="2.25" style="49" customWidth="1"/>
    <col min="794" max="794" width="3.25" style="49" customWidth="1"/>
    <col min="795" max="795" width="3.125" style="49" customWidth="1"/>
    <col min="796" max="796" width="3" style="49" customWidth="1"/>
    <col min="797" max="797" width="3.125" style="49" customWidth="1"/>
    <col min="798" max="798" width="2.25" style="49" customWidth="1"/>
    <col min="799" max="799" width="3.25" style="49" customWidth="1"/>
    <col min="800" max="802" width="3" style="49" customWidth="1"/>
    <col min="803" max="803" width="2.25" style="49" customWidth="1"/>
    <col min="804" max="804" width="2.75" style="49" customWidth="1"/>
    <col min="805" max="806" width="2.25" style="49" customWidth="1"/>
    <col min="807" max="807" width="4.25" style="49" customWidth="1"/>
    <col min="808" max="812" width="3.25" style="49" customWidth="1"/>
    <col min="813" max="1025" width="8.625" style="49" customWidth="1"/>
    <col min="1026" max="16384" width="9" style="49"/>
  </cols>
  <sheetData>
    <row r="1" spans="1:44" ht="13.9" customHeight="1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</row>
    <row r="2" spans="1:44" ht="13.9" customHeight="1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</row>
    <row r="3" spans="1:44" ht="13.9" customHeight="1">
      <c r="A3" s="194" t="s">
        <v>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</row>
    <row r="4" spans="1:44" ht="13.9" customHeight="1">
      <c r="A4" s="194" t="s">
        <v>3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</row>
    <row r="5" spans="1:44" ht="12.75" customHeight="1">
      <c r="A5" s="197" t="s">
        <v>4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</row>
    <row r="6" spans="1:44" s="50" customFormat="1" ht="15" customHeight="1">
      <c r="A6" s="198" t="s">
        <v>5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/>
      <c r="AN6" s="198"/>
      <c r="AO6" s="198"/>
      <c r="AP6" s="198"/>
      <c r="AQ6" s="198"/>
      <c r="AR6" s="198"/>
    </row>
    <row r="7" spans="1:44" s="50" customFormat="1" ht="15" customHeight="1">
      <c r="A7" s="195" t="s">
        <v>6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95"/>
      <c r="W7" s="195"/>
      <c r="X7" s="195"/>
      <c r="Y7" s="195"/>
      <c r="Z7" s="195"/>
      <c r="AA7" s="195"/>
      <c r="AB7" s="195"/>
      <c r="AC7" s="195"/>
      <c r="AD7" s="195"/>
      <c r="AE7" s="195"/>
      <c r="AF7" s="195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</row>
    <row r="8" spans="1:44" ht="15" customHeight="1">
      <c r="A8" s="196" t="s">
        <v>7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</row>
    <row r="9" spans="1:44" ht="15" customHeight="1">
      <c r="A9" s="201" t="s">
        <v>108</v>
      </c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201"/>
      <c r="AR9" s="201"/>
    </row>
    <row r="10" spans="1:44" ht="24" customHeight="1"/>
    <row r="11" spans="1:44" ht="14.25" customHeight="1">
      <c r="A11" s="202" t="s">
        <v>8</v>
      </c>
      <c r="B11" s="203" t="s">
        <v>9</v>
      </c>
      <c r="C11" s="204" t="s">
        <v>87</v>
      </c>
      <c r="D11" s="205" t="s">
        <v>11</v>
      </c>
      <c r="E11" s="205"/>
      <c r="F11" s="205"/>
      <c r="G11" s="205"/>
      <c r="H11" s="205"/>
      <c r="I11" s="205"/>
      <c r="J11" s="205"/>
      <c r="K11" s="205"/>
      <c r="L11" s="205"/>
      <c r="M11" s="205"/>
      <c r="N11" s="205" t="s">
        <v>12</v>
      </c>
      <c r="O11" s="205"/>
      <c r="P11" s="205"/>
      <c r="Q11" s="205"/>
      <c r="R11" s="205"/>
      <c r="S11" s="205"/>
      <c r="T11" s="205"/>
      <c r="U11" s="205"/>
      <c r="V11" s="205"/>
      <c r="W11" s="205"/>
      <c r="X11" s="205" t="s">
        <v>13</v>
      </c>
      <c r="Y11" s="205"/>
      <c r="Z11" s="205"/>
      <c r="AA11" s="205"/>
      <c r="AB11" s="205"/>
      <c r="AC11" s="205"/>
      <c r="AD11" s="205"/>
      <c r="AE11" s="205"/>
      <c r="AF11" s="205"/>
      <c r="AG11" s="205"/>
      <c r="AH11" s="213" t="s">
        <v>14</v>
      </c>
      <c r="AI11" s="213"/>
      <c r="AJ11" s="213"/>
      <c r="AK11" s="213"/>
      <c r="AL11" s="213"/>
      <c r="AM11" s="214" t="s">
        <v>15</v>
      </c>
      <c r="AN11" s="212" t="s">
        <v>16</v>
      </c>
      <c r="AO11" s="212"/>
      <c r="AP11" s="212"/>
      <c r="AQ11" s="212"/>
      <c r="AR11" s="206" t="s">
        <v>17</v>
      </c>
    </row>
    <row r="12" spans="1:44" ht="14.25" customHeight="1">
      <c r="A12" s="202"/>
      <c r="B12" s="203"/>
      <c r="C12" s="204"/>
      <c r="D12" s="207" t="s">
        <v>18</v>
      </c>
      <c r="E12" s="207"/>
      <c r="F12" s="207"/>
      <c r="G12" s="207"/>
      <c r="H12" s="206" t="s">
        <v>17</v>
      </c>
      <c r="I12" s="207" t="s">
        <v>19</v>
      </c>
      <c r="J12" s="207"/>
      <c r="K12" s="207"/>
      <c r="L12" s="207"/>
      <c r="M12" s="206" t="s">
        <v>17</v>
      </c>
      <c r="N12" s="208" t="s">
        <v>20</v>
      </c>
      <c r="O12" s="208"/>
      <c r="P12" s="208"/>
      <c r="Q12" s="208"/>
      <c r="R12" s="206" t="s">
        <v>17</v>
      </c>
      <c r="S12" s="208" t="s">
        <v>21</v>
      </c>
      <c r="T12" s="208"/>
      <c r="U12" s="208"/>
      <c r="V12" s="208"/>
      <c r="W12" s="206" t="s">
        <v>17</v>
      </c>
      <c r="X12" s="209" t="s">
        <v>22</v>
      </c>
      <c r="Y12" s="209"/>
      <c r="Z12" s="209"/>
      <c r="AA12" s="209"/>
      <c r="AB12" s="206" t="s">
        <v>17</v>
      </c>
      <c r="AC12" s="209" t="s">
        <v>23</v>
      </c>
      <c r="AD12" s="209"/>
      <c r="AE12" s="209"/>
      <c r="AF12" s="209"/>
      <c r="AG12" s="210" t="s">
        <v>17</v>
      </c>
      <c r="AH12" s="211" t="s">
        <v>88</v>
      </c>
      <c r="AI12" s="211"/>
      <c r="AJ12" s="211"/>
      <c r="AK12" s="211"/>
      <c r="AL12" s="206" t="s">
        <v>17</v>
      </c>
      <c r="AM12" s="214"/>
      <c r="AN12" s="212"/>
      <c r="AO12" s="212"/>
      <c r="AP12" s="212"/>
      <c r="AQ12" s="212"/>
      <c r="AR12" s="206"/>
    </row>
    <row r="13" spans="1:44">
      <c r="A13" s="202"/>
      <c r="B13" s="203"/>
      <c r="C13" s="204"/>
      <c r="D13" s="134" t="s">
        <v>29</v>
      </c>
      <c r="E13" s="134" t="s">
        <v>26</v>
      </c>
      <c r="F13" s="130" t="s">
        <v>27</v>
      </c>
      <c r="G13" s="130" t="s">
        <v>28</v>
      </c>
      <c r="H13" s="206"/>
      <c r="I13" s="134" t="s">
        <v>29</v>
      </c>
      <c r="J13" s="134" t="s">
        <v>26</v>
      </c>
      <c r="K13" s="130" t="s">
        <v>27</v>
      </c>
      <c r="L13" s="130" t="s">
        <v>28</v>
      </c>
      <c r="M13" s="206"/>
      <c r="N13" s="135" t="s">
        <v>29</v>
      </c>
      <c r="O13" s="135" t="s">
        <v>26</v>
      </c>
      <c r="P13" s="131" t="s">
        <v>27</v>
      </c>
      <c r="Q13" s="131" t="s">
        <v>28</v>
      </c>
      <c r="R13" s="206"/>
      <c r="S13" s="135" t="s">
        <v>29</v>
      </c>
      <c r="T13" s="135" t="s">
        <v>26</v>
      </c>
      <c r="U13" s="131" t="s">
        <v>27</v>
      </c>
      <c r="V13" s="131" t="s">
        <v>28</v>
      </c>
      <c r="W13" s="206"/>
      <c r="X13" s="136" t="s">
        <v>29</v>
      </c>
      <c r="Y13" s="136" t="s">
        <v>26</v>
      </c>
      <c r="Z13" s="132" t="s">
        <v>27</v>
      </c>
      <c r="AA13" s="132" t="s">
        <v>28</v>
      </c>
      <c r="AB13" s="206"/>
      <c r="AC13" s="136" t="s">
        <v>29</v>
      </c>
      <c r="AD13" s="136" t="s">
        <v>26</v>
      </c>
      <c r="AE13" s="132" t="s">
        <v>27</v>
      </c>
      <c r="AF13" s="132" t="s">
        <v>28</v>
      </c>
      <c r="AG13" s="210"/>
      <c r="AH13" s="137" t="s">
        <v>29</v>
      </c>
      <c r="AI13" s="137" t="s">
        <v>26</v>
      </c>
      <c r="AJ13" s="133" t="s">
        <v>27</v>
      </c>
      <c r="AK13" s="133" t="s">
        <v>28</v>
      </c>
      <c r="AL13" s="206"/>
      <c r="AM13" s="214"/>
      <c r="AN13" s="138" t="s">
        <v>29</v>
      </c>
      <c r="AO13" s="138" t="s">
        <v>26</v>
      </c>
      <c r="AP13" s="139" t="s">
        <v>27</v>
      </c>
      <c r="AQ13" s="139" t="s">
        <v>28</v>
      </c>
      <c r="AR13" s="206"/>
    </row>
    <row r="14" spans="1:44" ht="21.95" customHeight="1">
      <c r="A14" s="199" t="s">
        <v>109</v>
      </c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</row>
    <row r="15" spans="1:44" ht="21.95" customHeight="1">
      <c r="A15" s="140">
        <v>1</v>
      </c>
      <c r="B15" s="166" t="s">
        <v>110</v>
      </c>
      <c r="C15" s="141" t="s">
        <v>67</v>
      </c>
      <c r="D15" s="142"/>
      <c r="E15" s="142"/>
      <c r="F15" s="142"/>
      <c r="G15" s="142"/>
      <c r="H15" s="143"/>
      <c r="I15" s="142"/>
      <c r="J15" s="142"/>
      <c r="K15" s="142"/>
      <c r="L15" s="144"/>
      <c r="M15" s="145"/>
      <c r="N15" s="146">
        <v>30</v>
      </c>
      <c r="O15" s="146"/>
      <c r="P15" s="146">
        <v>30</v>
      </c>
      <c r="Q15" s="146"/>
      <c r="R15" s="145">
        <v>4</v>
      </c>
      <c r="S15" s="146"/>
      <c r="T15" s="146"/>
      <c r="U15" s="146"/>
      <c r="V15" s="146"/>
      <c r="W15" s="145"/>
      <c r="X15" s="147"/>
      <c r="Y15" s="147"/>
      <c r="Z15" s="147"/>
      <c r="AA15" s="147"/>
      <c r="AB15" s="143"/>
      <c r="AC15" s="147"/>
      <c r="AD15" s="147"/>
      <c r="AE15" s="147"/>
      <c r="AF15" s="148"/>
      <c r="AG15" s="149"/>
      <c r="AH15" s="150"/>
      <c r="AI15" s="150"/>
      <c r="AJ15" s="150"/>
      <c r="AK15" s="150"/>
      <c r="AL15" s="149"/>
      <c r="AM15" s="151">
        <f t="shared" ref="AM15" si="0">AN15+AO15+AP15+AQ15</f>
        <v>60</v>
      </c>
      <c r="AN15" s="152">
        <f t="shared" ref="AN15:AR15" si="1">D15+I15+N15+S15+X15+AC15+AH15</f>
        <v>30</v>
      </c>
      <c r="AO15" s="152">
        <f t="shared" si="1"/>
        <v>0</v>
      </c>
      <c r="AP15" s="152">
        <f t="shared" si="1"/>
        <v>30</v>
      </c>
      <c r="AQ15" s="152">
        <f t="shared" si="1"/>
        <v>0</v>
      </c>
      <c r="AR15" s="153">
        <f t="shared" si="1"/>
        <v>4</v>
      </c>
    </row>
    <row r="16" spans="1:44" ht="21.95" customHeight="1">
      <c r="A16" s="140">
        <v>2</v>
      </c>
      <c r="B16" s="167" t="s">
        <v>111</v>
      </c>
      <c r="C16" s="141" t="s">
        <v>92</v>
      </c>
      <c r="D16" s="142"/>
      <c r="E16" s="142"/>
      <c r="F16" s="142"/>
      <c r="G16" s="142"/>
      <c r="H16" s="143"/>
      <c r="I16" s="142"/>
      <c r="J16" s="142"/>
      <c r="K16" s="142"/>
      <c r="L16" s="144"/>
      <c r="M16" s="145"/>
      <c r="N16" s="146">
        <v>15</v>
      </c>
      <c r="O16" s="146"/>
      <c r="P16" s="146">
        <v>30</v>
      </c>
      <c r="Q16" s="146">
        <v>30</v>
      </c>
      <c r="R16" s="145">
        <v>5</v>
      </c>
      <c r="S16" s="146"/>
      <c r="T16" s="146"/>
      <c r="U16" s="146"/>
      <c r="V16" s="146"/>
      <c r="W16" s="145"/>
      <c r="X16" s="147"/>
      <c r="Y16" s="147"/>
      <c r="Z16" s="147"/>
      <c r="AA16" s="147"/>
      <c r="AB16" s="143"/>
      <c r="AC16" s="147"/>
      <c r="AD16" s="147"/>
      <c r="AE16" s="147"/>
      <c r="AF16" s="148"/>
      <c r="AG16" s="149"/>
      <c r="AH16" s="150"/>
      <c r="AI16" s="150"/>
      <c r="AJ16" s="150"/>
      <c r="AK16" s="150"/>
      <c r="AL16" s="149"/>
      <c r="AM16" s="151">
        <f t="shared" ref="AM16:AM27" si="2">AN16+AO16+AP16+AQ16</f>
        <v>75</v>
      </c>
      <c r="AN16" s="152">
        <f t="shared" ref="AN16:AN27" si="3">D16+I16+N16+S16+X16+AC16+AH16</f>
        <v>15</v>
      </c>
      <c r="AO16" s="152">
        <f t="shared" ref="AO16:AO27" si="4">E16+J16+O16+T16+Y16+AD16+AI16</f>
        <v>0</v>
      </c>
      <c r="AP16" s="152">
        <f t="shared" ref="AP16:AP27" si="5">F16+K16+P16+U16+Z16+AE16+AJ16</f>
        <v>30</v>
      </c>
      <c r="AQ16" s="152">
        <f t="shared" ref="AQ16:AQ27" si="6">G16+L16+Q16+V16+AA16+AF16+AK16</f>
        <v>30</v>
      </c>
      <c r="AR16" s="153">
        <f t="shared" ref="AR16:AR27" si="7">H16+M16+R16+W16+AB16+AG16+AL16</f>
        <v>5</v>
      </c>
    </row>
    <row r="17" spans="1:46" ht="21.95" customHeight="1">
      <c r="A17" s="140">
        <v>3</v>
      </c>
      <c r="B17" s="167" t="s">
        <v>112</v>
      </c>
      <c r="C17" s="141" t="s">
        <v>48</v>
      </c>
      <c r="D17" s="142"/>
      <c r="E17" s="142"/>
      <c r="F17" s="142"/>
      <c r="G17" s="142"/>
      <c r="H17" s="145"/>
      <c r="I17" s="142"/>
      <c r="J17" s="142"/>
      <c r="K17" s="142"/>
      <c r="L17" s="142"/>
      <c r="M17" s="145"/>
      <c r="N17" s="146"/>
      <c r="O17" s="146"/>
      <c r="P17" s="146"/>
      <c r="Q17" s="146"/>
      <c r="R17" s="145"/>
      <c r="S17" s="146">
        <v>30</v>
      </c>
      <c r="T17" s="146"/>
      <c r="U17" s="146">
        <v>30</v>
      </c>
      <c r="V17" s="146"/>
      <c r="W17" s="145">
        <v>4</v>
      </c>
      <c r="X17" s="147"/>
      <c r="Y17" s="147"/>
      <c r="Z17" s="147"/>
      <c r="AA17" s="147"/>
      <c r="AB17" s="145"/>
      <c r="AC17" s="147"/>
      <c r="AD17" s="147"/>
      <c r="AE17" s="147"/>
      <c r="AF17" s="147"/>
      <c r="AG17" s="149"/>
      <c r="AH17" s="150"/>
      <c r="AI17" s="150"/>
      <c r="AJ17" s="150"/>
      <c r="AK17" s="150"/>
      <c r="AL17" s="149"/>
      <c r="AM17" s="151">
        <f t="shared" si="2"/>
        <v>60</v>
      </c>
      <c r="AN17" s="152">
        <f t="shared" si="3"/>
        <v>30</v>
      </c>
      <c r="AO17" s="152">
        <f t="shared" si="4"/>
        <v>0</v>
      </c>
      <c r="AP17" s="152">
        <f t="shared" si="5"/>
        <v>30</v>
      </c>
      <c r="AQ17" s="152">
        <f t="shared" si="6"/>
        <v>0</v>
      </c>
      <c r="AR17" s="153">
        <f t="shared" si="7"/>
        <v>4</v>
      </c>
    </row>
    <row r="18" spans="1:46" ht="21.95" customHeight="1">
      <c r="A18" s="140">
        <v>4</v>
      </c>
      <c r="B18" s="167" t="s">
        <v>113</v>
      </c>
      <c r="C18" s="141" t="s">
        <v>95</v>
      </c>
      <c r="D18" s="142"/>
      <c r="E18" s="142"/>
      <c r="F18" s="142"/>
      <c r="G18" s="142"/>
      <c r="H18" s="143"/>
      <c r="I18" s="142"/>
      <c r="J18" s="142"/>
      <c r="K18" s="142"/>
      <c r="L18" s="144"/>
      <c r="M18" s="145"/>
      <c r="N18" s="146"/>
      <c r="O18" s="146"/>
      <c r="P18" s="146"/>
      <c r="Q18" s="146"/>
      <c r="R18" s="145"/>
      <c r="S18" s="146">
        <v>15</v>
      </c>
      <c r="T18" s="146"/>
      <c r="U18" s="146">
        <v>30</v>
      </c>
      <c r="V18" s="171">
        <v>30</v>
      </c>
      <c r="W18" s="145">
        <v>5</v>
      </c>
      <c r="X18" s="147"/>
      <c r="Y18" s="147"/>
      <c r="Z18" s="147"/>
      <c r="AA18" s="147"/>
      <c r="AB18" s="143"/>
      <c r="AC18" s="147"/>
      <c r="AD18" s="147"/>
      <c r="AE18" s="147"/>
      <c r="AF18" s="148"/>
      <c r="AG18" s="149"/>
      <c r="AH18" s="150"/>
      <c r="AI18" s="150"/>
      <c r="AJ18" s="150"/>
      <c r="AK18" s="150"/>
      <c r="AL18" s="149"/>
      <c r="AM18" s="151">
        <f t="shared" si="2"/>
        <v>75</v>
      </c>
      <c r="AN18" s="152">
        <f t="shared" si="3"/>
        <v>15</v>
      </c>
      <c r="AO18" s="152">
        <f t="shared" si="4"/>
        <v>0</v>
      </c>
      <c r="AP18" s="152">
        <f t="shared" si="5"/>
        <v>30</v>
      </c>
      <c r="AQ18" s="152">
        <f t="shared" si="6"/>
        <v>30</v>
      </c>
      <c r="AR18" s="153">
        <f t="shared" si="7"/>
        <v>5</v>
      </c>
    </row>
    <row r="19" spans="1:46" ht="21.95" customHeight="1">
      <c r="A19" s="140">
        <v>5</v>
      </c>
      <c r="B19" s="167" t="s">
        <v>114</v>
      </c>
      <c r="C19" s="141" t="s">
        <v>48</v>
      </c>
      <c r="D19" s="142"/>
      <c r="E19" s="142"/>
      <c r="F19" s="142"/>
      <c r="G19" s="142"/>
      <c r="H19" s="145"/>
      <c r="I19" s="142"/>
      <c r="J19" s="142"/>
      <c r="K19" s="142"/>
      <c r="L19" s="142"/>
      <c r="M19" s="145"/>
      <c r="N19" s="146"/>
      <c r="O19" s="146"/>
      <c r="P19" s="146"/>
      <c r="Q19" s="146"/>
      <c r="R19" s="145"/>
      <c r="S19" s="146">
        <v>30</v>
      </c>
      <c r="T19" s="146"/>
      <c r="U19" s="146">
        <v>30</v>
      </c>
      <c r="V19" s="146"/>
      <c r="W19" s="145">
        <v>4</v>
      </c>
      <c r="X19" s="147"/>
      <c r="Y19" s="147"/>
      <c r="Z19" s="147"/>
      <c r="AA19" s="147"/>
      <c r="AB19" s="145"/>
      <c r="AC19" s="147"/>
      <c r="AD19" s="147"/>
      <c r="AE19" s="147"/>
      <c r="AF19" s="147"/>
      <c r="AG19" s="149"/>
      <c r="AH19" s="150"/>
      <c r="AI19" s="150"/>
      <c r="AJ19" s="150"/>
      <c r="AK19" s="150"/>
      <c r="AL19" s="149"/>
      <c r="AM19" s="151">
        <f t="shared" si="2"/>
        <v>60</v>
      </c>
      <c r="AN19" s="152">
        <f t="shared" si="3"/>
        <v>30</v>
      </c>
      <c r="AO19" s="152">
        <f t="shared" si="4"/>
        <v>0</v>
      </c>
      <c r="AP19" s="152">
        <f t="shared" si="5"/>
        <v>30</v>
      </c>
      <c r="AQ19" s="152">
        <f t="shared" si="6"/>
        <v>0</v>
      </c>
      <c r="AR19" s="153">
        <f t="shared" si="7"/>
        <v>4</v>
      </c>
      <c r="AT19" s="159"/>
    </row>
    <row r="20" spans="1:46" ht="21.95" customHeight="1">
      <c r="A20" s="140">
        <v>6</v>
      </c>
      <c r="B20" s="167" t="s">
        <v>115</v>
      </c>
      <c r="C20" s="141" t="s">
        <v>71</v>
      </c>
      <c r="D20" s="142"/>
      <c r="E20" s="142"/>
      <c r="F20" s="142"/>
      <c r="G20" s="142"/>
      <c r="H20" s="145"/>
      <c r="I20" s="142"/>
      <c r="J20" s="142"/>
      <c r="K20" s="142"/>
      <c r="L20" s="142"/>
      <c r="M20" s="145"/>
      <c r="N20" s="146"/>
      <c r="O20" s="146"/>
      <c r="P20" s="146"/>
      <c r="Q20" s="146"/>
      <c r="R20" s="145"/>
      <c r="S20" s="146"/>
      <c r="T20" s="146"/>
      <c r="U20" s="146"/>
      <c r="V20" s="146"/>
      <c r="W20" s="145"/>
      <c r="X20" s="147">
        <v>30</v>
      </c>
      <c r="Y20" s="147"/>
      <c r="Z20" s="147">
        <v>30</v>
      </c>
      <c r="AA20" s="147">
        <v>15</v>
      </c>
      <c r="AB20" s="143">
        <v>5</v>
      </c>
      <c r="AC20" s="147"/>
      <c r="AD20" s="147"/>
      <c r="AE20" s="147"/>
      <c r="AF20" s="148"/>
      <c r="AG20" s="149"/>
      <c r="AH20" s="150"/>
      <c r="AI20" s="150"/>
      <c r="AJ20" s="150"/>
      <c r="AK20" s="150"/>
      <c r="AL20" s="149"/>
      <c r="AM20" s="151">
        <f t="shared" si="2"/>
        <v>75</v>
      </c>
      <c r="AN20" s="152">
        <f t="shared" si="3"/>
        <v>30</v>
      </c>
      <c r="AO20" s="152">
        <f t="shared" si="4"/>
        <v>0</v>
      </c>
      <c r="AP20" s="152">
        <f t="shared" si="5"/>
        <v>30</v>
      </c>
      <c r="AQ20" s="152">
        <f t="shared" si="6"/>
        <v>15</v>
      </c>
      <c r="AR20" s="153">
        <f t="shared" si="7"/>
        <v>5</v>
      </c>
      <c r="AT20" s="159"/>
    </row>
    <row r="21" spans="1:46" ht="21.95" customHeight="1">
      <c r="A21" s="140">
        <v>7</v>
      </c>
      <c r="B21" s="168" t="s">
        <v>116</v>
      </c>
      <c r="C21" s="141" t="s">
        <v>51</v>
      </c>
      <c r="D21" s="142"/>
      <c r="E21" s="142"/>
      <c r="F21" s="142"/>
      <c r="G21" s="142"/>
      <c r="H21" s="143"/>
      <c r="I21" s="142"/>
      <c r="J21" s="142"/>
      <c r="K21" s="142"/>
      <c r="L21" s="144"/>
      <c r="M21" s="145"/>
      <c r="N21" s="146"/>
      <c r="O21" s="146"/>
      <c r="P21" s="146"/>
      <c r="Q21" s="146"/>
      <c r="R21" s="145"/>
      <c r="S21" s="146"/>
      <c r="T21" s="146"/>
      <c r="U21" s="146"/>
      <c r="V21" s="146"/>
      <c r="W21" s="145"/>
      <c r="X21" s="147">
        <v>30</v>
      </c>
      <c r="Y21" s="147"/>
      <c r="Z21" s="147">
        <v>30</v>
      </c>
      <c r="AA21" s="147"/>
      <c r="AB21" s="145">
        <v>4</v>
      </c>
      <c r="AC21" s="147"/>
      <c r="AD21" s="147"/>
      <c r="AE21" s="147"/>
      <c r="AF21" s="147"/>
      <c r="AG21" s="149"/>
      <c r="AH21" s="150"/>
      <c r="AI21" s="150"/>
      <c r="AJ21" s="150"/>
      <c r="AK21" s="150"/>
      <c r="AL21" s="149"/>
      <c r="AM21" s="151">
        <f t="shared" si="2"/>
        <v>60</v>
      </c>
      <c r="AN21" s="152">
        <f t="shared" si="3"/>
        <v>30</v>
      </c>
      <c r="AO21" s="152">
        <f t="shared" si="4"/>
        <v>0</v>
      </c>
      <c r="AP21" s="152">
        <f t="shared" si="5"/>
        <v>30</v>
      </c>
      <c r="AQ21" s="152">
        <f t="shared" si="6"/>
        <v>0</v>
      </c>
      <c r="AR21" s="153">
        <f t="shared" si="7"/>
        <v>4</v>
      </c>
    </row>
    <row r="22" spans="1:46" ht="21.95" customHeight="1">
      <c r="A22" s="140">
        <v>8</v>
      </c>
      <c r="B22" s="166" t="s">
        <v>117</v>
      </c>
      <c r="C22" s="141" t="s">
        <v>100</v>
      </c>
      <c r="D22" s="142"/>
      <c r="E22" s="142"/>
      <c r="F22" s="142"/>
      <c r="G22" s="142"/>
      <c r="H22" s="143"/>
      <c r="I22" s="142"/>
      <c r="J22" s="142"/>
      <c r="K22" s="142"/>
      <c r="L22" s="144"/>
      <c r="M22" s="145"/>
      <c r="N22" s="146"/>
      <c r="O22" s="146"/>
      <c r="P22" s="146"/>
      <c r="Q22" s="146"/>
      <c r="R22" s="145"/>
      <c r="S22" s="146"/>
      <c r="T22" s="146"/>
      <c r="U22" s="146"/>
      <c r="V22" s="146"/>
      <c r="W22" s="145"/>
      <c r="X22" s="147">
        <v>15</v>
      </c>
      <c r="Y22" s="147"/>
      <c r="Z22" s="147">
        <v>30</v>
      </c>
      <c r="AA22" s="147">
        <v>30</v>
      </c>
      <c r="AB22" s="143">
        <v>5</v>
      </c>
      <c r="AC22" s="147">
        <v>15</v>
      </c>
      <c r="AD22" s="147"/>
      <c r="AE22" s="147">
        <v>30</v>
      </c>
      <c r="AF22" s="154">
        <v>30</v>
      </c>
      <c r="AG22" s="149">
        <v>5</v>
      </c>
      <c r="AH22" s="150"/>
      <c r="AI22" s="150"/>
      <c r="AJ22" s="150"/>
      <c r="AK22" s="150"/>
      <c r="AL22" s="149"/>
      <c r="AM22" s="151">
        <f t="shared" si="2"/>
        <v>150</v>
      </c>
      <c r="AN22" s="152">
        <f t="shared" si="3"/>
        <v>30</v>
      </c>
      <c r="AO22" s="152">
        <f t="shared" si="4"/>
        <v>0</v>
      </c>
      <c r="AP22" s="152">
        <f t="shared" si="5"/>
        <v>60</v>
      </c>
      <c r="AQ22" s="152">
        <f t="shared" si="6"/>
        <v>60</v>
      </c>
      <c r="AR22" s="153">
        <f t="shared" si="7"/>
        <v>10</v>
      </c>
    </row>
    <row r="23" spans="1:46" ht="21.95" customHeight="1">
      <c r="A23" s="140">
        <v>9</v>
      </c>
      <c r="B23" s="167" t="s">
        <v>118</v>
      </c>
      <c r="C23" s="141" t="s">
        <v>100</v>
      </c>
      <c r="D23" s="142"/>
      <c r="E23" s="142"/>
      <c r="F23" s="142"/>
      <c r="G23" s="142"/>
      <c r="H23" s="145"/>
      <c r="I23" s="142"/>
      <c r="J23" s="142"/>
      <c r="K23" s="142"/>
      <c r="L23" s="142"/>
      <c r="M23" s="145"/>
      <c r="N23" s="146"/>
      <c r="O23" s="146"/>
      <c r="P23" s="146"/>
      <c r="Q23" s="146"/>
      <c r="R23" s="145"/>
      <c r="S23" s="146"/>
      <c r="T23" s="146"/>
      <c r="U23" s="146"/>
      <c r="V23" s="146"/>
      <c r="W23" s="145"/>
      <c r="X23" s="147"/>
      <c r="Y23" s="147"/>
      <c r="Z23" s="147"/>
      <c r="AA23" s="147"/>
      <c r="AB23" s="145"/>
      <c r="AC23" s="147">
        <v>30</v>
      </c>
      <c r="AD23" s="147"/>
      <c r="AE23" s="147">
        <v>30</v>
      </c>
      <c r="AF23" s="147"/>
      <c r="AG23" s="149">
        <v>4</v>
      </c>
      <c r="AH23" s="150"/>
      <c r="AI23" s="150"/>
      <c r="AJ23" s="150"/>
      <c r="AK23" s="150"/>
      <c r="AL23" s="149"/>
      <c r="AM23" s="151">
        <f t="shared" si="2"/>
        <v>60</v>
      </c>
      <c r="AN23" s="152">
        <f t="shared" si="3"/>
        <v>30</v>
      </c>
      <c r="AO23" s="152">
        <f t="shared" si="4"/>
        <v>0</v>
      </c>
      <c r="AP23" s="152">
        <f t="shared" si="5"/>
        <v>30</v>
      </c>
      <c r="AQ23" s="152">
        <f t="shared" si="6"/>
        <v>0</v>
      </c>
      <c r="AR23" s="153">
        <f t="shared" si="7"/>
        <v>4</v>
      </c>
    </row>
    <row r="24" spans="1:46" ht="21.95" customHeight="1">
      <c r="A24" s="140">
        <v>10</v>
      </c>
      <c r="B24" s="167" t="s">
        <v>119</v>
      </c>
      <c r="C24" s="141" t="s">
        <v>53</v>
      </c>
      <c r="D24" s="142"/>
      <c r="E24" s="142"/>
      <c r="F24" s="142"/>
      <c r="G24" s="142"/>
      <c r="H24" s="143"/>
      <c r="I24" s="142"/>
      <c r="J24" s="142"/>
      <c r="K24" s="142"/>
      <c r="L24" s="144"/>
      <c r="M24" s="145"/>
      <c r="N24" s="146"/>
      <c r="O24" s="146"/>
      <c r="P24" s="146"/>
      <c r="Q24" s="146"/>
      <c r="R24" s="145"/>
      <c r="S24" s="146"/>
      <c r="T24" s="146"/>
      <c r="U24" s="146"/>
      <c r="V24" s="146"/>
      <c r="W24" s="145"/>
      <c r="X24" s="147"/>
      <c r="Y24" s="147"/>
      <c r="Z24" s="147"/>
      <c r="AA24" s="147"/>
      <c r="AB24" s="145"/>
      <c r="AC24" s="147">
        <v>30</v>
      </c>
      <c r="AD24" s="147"/>
      <c r="AE24" s="147">
        <v>30</v>
      </c>
      <c r="AF24" s="147"/>
      <c r="AG24" s="149">
        <v>4</v>
      </c>
      <c r="AH24" s="150"/>
      <c r="AI24" s="150"/>
      <c r="AJ24" s="150"/>
      <c r="AK24" s="150"/>
      <c r="AL24" s="149"/>
      <c r="AM24" s="151">
        <f t="shared" si="2"/>
        <v>60</v>
      </c>
      <c r="AN24" s="152">
        <f t="shared" si="3"/>
        <v>30</v>
      </c>
      <c r="AO24" s="152">
        <f t="shared" si="4"/>
        <v>0</v>
      </c>
      <c r="AP24" s="152">
        <f t="shared" si="5"/>
        <v>30</v>
      </c>
      <c r="AQ24" s="152">
        <f t="shared" si="6"/>
        <v>0</v>
      </c>
      <c r="AR24" s="153">
        <f t="shared" si="7"/>
        <v>4</v>
      </c>
    </row>
    <row r="25" spans="1:46" ht="21.95" customHeight="1">
      <c r="A25" s="140">
        <v>11</v>
      </c>
      <c r="B25" s="167" t="s">
        <v>120</v>
      </c>
      <c r="C25" s="141" t="s">
        <v>75</v>
      </c>
      <c r="D25" s="142"/>
      <c r="E25" s="142"/>
      <c r="F25" s="142"/>
      <c r="G25" s="142"/>
      <c r="H25" s="145"/>
      <c r="I25" s="142"/>
      <c r="J25" s="142"/>
      <c r="K25" s="142"/>
      <c r="L25" s="142"/>
      <c r="M25" s="145"/>
      <c r="N25" s="146"/>
      <c r="O25" s="146"/>
      <c r="P25" s="146"/>
      <c r="Q25" s="146"/>
      <c r="R25" s="145"/>
      <c r="S25" s="146"/>
      <c r="T25" s="146"/>
      <c r="U25" s="146"/>
      <c r="V25" s="146"/>
      <c r="W25" s="145"/>
      <c r="X25" s="147"/>
      <c r="Y25" s="147"/>
      <c r="Z25" s="147"/>
      <c r="AA25" s="147"/>
      <c r="AB25" s="145"/>
      <c r="AC25" s="147"/>
      <c r="AD25" s="147"/>
      <c r="AE25" s="147"/>
      <c r="AF25" s="147"/>
      <c r="AG25" s="149"/>
      <c r="AH25" s="150">
        <v>15</v>
      </c>
      <c r="AI25" s="150"/>
      <c r="AJ25" s="150">
        <v>30</v>
      </c>
      <c r="AK25" s="150">
        <v>30</v>
      </c>
      <c r="AL25" s="155">
        <v>5</v>
      </c>
      <c r="AM25" s="151">
        <f t="shared" si="2"/>
        <v>75</v>
      </c>
      <c r="AN25" s="152">
        <f t="shared" si="3"/>
        <v>15</v>
      </c>
      <c r="AO25" s="152">
        <f t="shared" si="4"/>
        <v>0</v>
      </c>
      <c r="AP25" s="152">
        <f t="shared" si="5"/>
        <v>30</v>
      </c>
      <c r="AQ25" s="152">
        <f t="shared" si="6"/>
        <v>30</v>
      </c>
      <c r="AR25" s="153">
        <f t="shared" si="7"/>
        <v>5</v>
      </c>
    </row>
    <row r="26" spans="1:46" ht="21.95" customHeight="1">
      <c r="A26" s="140">
        <v>12</v>
      </c>
      <c r="B26" s="167" t="s">
        <v>121</v>
      </c>
      <c r="C26" s="141" t="s">
        <v>105</v>
      </c>
      <c r="D26" s="142"/>
      <c r="E26" s="142"/>
      <c r="F26" s="142"/>
      <c r="G26" s="142"/>
      <c r="H26" s="145"/>
      <c r="I26" s="142"/>
      <c r="J26" s="142"/>
      <c r="K26" s="142"/>
      <c r="L26" s="142"/>
      <c r="M26" s="145"/>
      <c r="N26" s="146"/>
      <c r="O26" s="146"/>
      <c r="P26" s="146"/>
      <c r="Q26" s="146"/>
      <c r="R26" s="145"/>
      <c r="S26" s="146"/>
      <c r="T26" s="146"/>
      <c r="U26" s="146"/>
      <c r="V26" s="146"/>
      <c r="W26" s="145"/>
      <c r="X26" s="147"/>
      <c r="Y26" s="147"/>
      <c r="Z26" s="147"/>
      <c r="AA26" s="147"/>
      <c r="AB26" s="145"/>
      <c r="AC26" s="147"/>
      <c r="AD26" s="147"/>
      <c r="AE26" s="147"/>
      <c r="AF26" s="147"/>
      <c r="AG26" s="149"/>
      <c r="AH26" s="150">
        <v>30</v>
      </c>
      <c r="AI26" s="150">
        <v>15</v>
      </c>
      <c r="AJ26" s="150">
        <v>30</v>
      </c>
      <c r="AK26" s="150"/>
      <c r="AL26" s="149">
        <v>5</v>
      </c>
      <c r="AM26" s="151">
        <f t="shared" si="2"/>
        <v>75</v>
      </c>
      <c r="AN26" s="152">
        <f t="shared" si="3"/>
        <v>30</v>
      </c>
      <c r="AO26" s="152">
        <f t="shared" si="4"/>
        <v>15</v>
      </c>
      <c r="AP26" s="152">
        <f t="shared" si="5"/>
        <v>30</v>
      </c>
      <c r="AQ26" s="152">
        <f t="shared" si="6"/>
        <v>0</v>
      </c>
      <c r="AR26" s="153">
        <f t="shared" si="7"/>
        <v>5</v>
      </c>
    </row>
    <row r="27" spans="1:46" ht="21.95" customHeight="1">
      <c r="A27" s="140">
        <v>13</v>
      </c>
      <c r="B27" s="169" t="s">
        <v>122</v>
      </c>
      <c r="C27" s="141" t="s">
        <v>75</v>
      </c>
      <c r="D27" s="142"/>
      <c r="E27" s="142"/>
      <c r="F27" s="142"/>
      <c r="G27" s="142"/>
      <c r="H27" s="145"/>
      <c r="I27" s="142"/>
      <c r="J27" s="142"/>
      <c r="K27" s="142"/>
      <c r="L27" s="142"/>
      <c r="M27" s="145"/>
      <c r="N27" s="146"/>
      <c r="O27" s="146"/>
      <c r="P27" s="146"/>
      <c r="Q27" s="146"/>
      <c r="R27" s="145"/>
      <c r="S27" s="146"/>
      <c r="T27" s="146"/>
      <c r="U27" s="146"/>
      <c r="V27" s="146"/>
      <c r="W27" s="145"/>
      <c r="X27" s="147"/>
      <c r="Y27" s="147"/>
      <c r="Z27" s="147"/>
      <c r="AA27" s="147"/>
      <c r="AB27" s="145"/>
      <c r="AC27" s="147"/>
      <c r="AD27" s="147"/>
      <c r="AE27" s="147"/>
      <c r="AF27" s="147"/>
      <c r="AG27" s="149"/>
      <c r="AH27" s="150">
        <v>15</v>
      </c>
      <c r="AI27" s="150"/>
      <c r="AJ27" s="150">
        <v>15</v>
      </c>
      <c r="AK27" s="150">
        <v>30</v>
      </c>
      <c r="AL27" s="149">
        <v>4</v>
      </c>
      <c r="AM27" s="151">
        <f t="shared" si="2"/>
        <v>60</v>
      </c>
      <c r="AN27" s="152">
        <f t="shared" si="3"/>
        <v>15</v>
      </c>
      <c r="AO27" s="152">
        <f t="shared" si="4"/>
        <v>0</v>
      </c>
      <c r="AP27" s="152">
        <f t="shared" si="5"/>
        <v>15</v>
      </c>
      <c r="AQ27" s="152">
        <f t="shared" si="6"/>
        <v>30</v>
      </c>
      <c r="AR27" s="153">
        <f t="shared" si="7"/>
        <v>4</v>
      </c>
    </row>
    <row r="28" spans="1:46" ht="22.5" customHeight="1">
      <c r="A28" s="200" t="s">
        <v>107</v>
      </c>
      <c r="B28" s="200"/>
      <c r="C28" s="200"/>
      <c r="D28" s="156">
        <f t="shared" ref="D28:M28" si="8">SUM(D15:D21)</f>
        <v>0</v>
      </c>
      <c r="E28" s="156">
        <f t="shared" si="8"/>
        <v>0</v>
      </c>
      <c r="F28" s="156">
        <f t="shared" si="8"/>
        <v>0</v>
      </c>
      <c r="G28" s="156">
        <f t="shared" si="8"/>
        <v>0</v>
      </c>
      <c r="H28" s="157">
        <f t="shared" si="8"/>
        <v>0</v>
      </c>
      <c r="I28" s="156">
        <f t="shared" si="8"/>
        <v>0</v>
      </c>
      <c r="J28" s="156">
        <f t="shared" si="8"/>
        <v>0</v>
      </c>
      <c r="K28" s="156">
        <f t="shared" si="8"/>
        <v>0</v>
      </c>
      <c r="L28" s="156">
        <f t="shared" si="8"/>
        <v>0</v>
      </c>
      <c r="M28" s="157">
        <f t="shared" si="8"/>
        <v>0</v>
      </c>
      <c r="N28" s="146">
        <f>SUM(N15:N27)</f>
        <v>45</v>
      </c>
      <c r="O28" s="146">
        <f>SUM(O15:O27)</f>
        <v>0</v>
      </c>
      <c r="P28" s="146">
        <f>SUM(P15:P27)</f>
        <v>60</v>
      </c>
      <c r="Q28" s="146">
        <f>SUM(Q15:Q27)</f>
        <v>30</v>
      </c>
      <c r="R28" s="157">
        <f>SUM(R15:R21)</f>
        <v>9</v>
      </c>
      <c r="S28" s="146">
        <f>SUM(S15:S27)</f>
        <v>75</v>
      </c>
      <c r="T28" s="146">
        <f>SUM(T15:T27)</f>
        <v>0</v>
      </c>
      <c r="U28" s="146">
        <f>SUM(U15:U27)</f>
        <v>90</v>
      </c>
      <c r="V28" s="146">
        <f>SUM(V15:V27)</f>
        <v>30</v>
      </c>
      <c r="W28" s="157">
        <f>SUM(W15:W21)</f>
        <v>13</v>
      </c>
      <c r="X28" s="158">
        <f t="shared" ref="X28:AR28" si="9">SUM(X15:X27)</f>
        <v>75</v>
      </c>
      <c r="Y28" s="158">
        <f t="shared" si="9"/>
        <v>0</v>
      </c>
      <c r="Z28" s="158">
        <f t="shared" si="9"/>
        <v>90</v>
      </c>
      <c r="AA28" s="158">
        <f t="shared" si="9"/>
        <v>45</v>
      </c>
      <c r="AB28" s="157">
        <f t="shared" si="9"/>
        <v>14</v>
      </c>
      <c r="AC28" s="158">
        <f t="shared" si="9"/>
        <v>75</v>
      </c>
      <c r="AD28" s="158">
        <f t="shared" si="9"/>
        <v>0</v>
      </c>
      <c r="AE28" s="158">
        <f t="shared" si="9"/>
        <v>90</v>
      </c>
      <c r="AF28" s="158">
        <f t="shared" si="9"/>
        <v>30</v>
      </c>
      <c r="AG28" s="157">
        <f t="shared" si="9"/>
        <v>13</v>
      </c>
      <c r="AH28" s="150">
        <f t="shared" si="9"/>
        <v>60</v>
      </c>
      <c r="AI28" s="150">
        <f t="shared" si="9"/>
        <v>15</v>
      </c>
      <c r="AJ28" s="150">
        <f t="shared" si="9"/>
        <v>75</v>
      </c>
      <c r="AK28" s="150">
        <f t="shared" si="9"/>
        <v>60</v>
      </c>
      <c r="AL28" s="157">
        <f t="shared" si="9"/>
        <v>14</v>
      </c>
      <c r="AM28" s="151">
        <f t="shared" si="9"/>
        <v>945</v>
      </c>
      <c r="AN28" s="152">
        <f t="shared" si="9"/>
        <v>330</v>
      </c>
      <c r="AO28" s="152">
        <f t="shared" si="9"/>
        <v>15</v>
      </c>
      <c r="AP28" s="152">
        <f t="shared" si="9"/>
        <v>405</v>
      </c>
      <c r="AQ28" s="152">
        <f t="shared" si="9"/>
        <v>195</v>
      </c>
      <c r="AR28" s="153">
        <f t="shared" si="9"/>
        <v>63</v>
      </c>
    </row>
    <row r="29" spans="1:46" ht="14.45" customHeight="1"/>
  </sheetData>
  <mergeCells count="35">
    <mergeCell ref="A1:AR1"/>
    <mergeCell ref="A2:AR2"/>
    <mergeCell ref="A3:AR3"/>
    <mergeCell ref="A4:AR4"/>
    <mergeCell ref="A5:AR5"/>
    <mergeCell ref="A6:AR6"/>
    <mergeCell ref="A7:AR7"/>
    <mergeCell ref="AH12:AK12"/>
    <mergeCell ref="AL12:AL13"/>
    <mergeCell ref="A14:AR14"/>
    <mergeCell ref="AC12:AF12"/>
    <mergeCell ref="AG12:AG13"/>
    <mergeCell ref="AH11:AL11"/>
    <mergeCell ref="AM11:AM13"/>
    <mergeCell ref="AN11:AQ12"/>
    <mergeCell ref="AR11:AR13"/>
    <mergeCell ref="A8:AR8"/>
    <mergeCell ref="A9:AR9"/>
    <mergeCell ref="X11:AG11"/>
    <mergeCell ref="A28:C28"/>
    <mergeCell ref="S12:V12"/>
    <mergeCell ref="W12:W13"/>
    <mergeCell ref="X12:AA12"/>
    <mergeCell ref="AB12:AB13"/>
    <mergeCell ref="D12:G12"/>
    <mergeCell ref="H12:H13"/>
    <mergeCell ref="I12:L12"/>
    <mergeCell ref="M12:M13"/>
    <mergeCell ref="N12:Q12"/>
    <mergeCell ref="R12:R13"/>
    <mergeCell ref="A11:A13"/>
    <mergeCell ref="B11:B13"/>
    <mergeCell ref="C11:C13"/>
    <mergeCell ref="D11:M11"/>
    <mergeCell ref="N11:W11"/>
  </mergeCells>
  <conditionalFormatting sqref="AG15:AG27 AL15:AL24">
    <cfRule type="cellIs" dxfId="5" priority="3" operator="equal">
      <formula>0</formula>
    </cfRule>
  </conditionalFormatting>
  <conditionalFormatting sqref="AL25:AL26">
    <cfRule type="cellIs" dxfId="4" priority="2" operator="equal">
      <formula>0</formula>
    </cfRule>
  </conditionalFormatting>
  <conditionalFormatting sqref="AL27">
    <cfRule type="cellIs" dxfId="3" priority="1" operator="equal">
      <formula>0</formula>
    </cfRule>
  </conditionalFormatting>
  <pageMargins left="0.31496062992125984" right="0.31496062992125984" top="0.35433070866141736" bottom="0.35433070866141736" header="0.11811023622047245" footer="0.11811023622047245"/>
  <pageSetup paperSize="9" scale="5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R29"/>
  <sheetViews>
    <sheetView zoomScale="90" zoomScaleNormal="90" workbookViewId="0">
      <selection activeCell="B20" sqref="B20"/>
    </sheetView>
  </sheetViews>
  <sheetFormatPr defaultColWidth="9" defaultRowHeight="14.25"/>
  <cols>
    <col min="1" max="1" width="2.375" style="6" customWidth="1"/>
    <col min="2" max="2" width="24.5" style="6" customWidth="1"/>
    <col min="3" max="3" width="5.375" style="7" customWidth="1"/>
    <col min="4" max="7" width="2.375" style="8" customWidth="1"/>
    <col min="8" max="8" width="2.375" style="9" customWidth="1"/>
    <col min="9" max="12" width="2.375" style="8" customWidth="1"/>
    <col min="13" max="13" width="2.375" style="10" customWidth="1"/>
    <col min="14" max="17" width="3.25" style="11" customWidth="1"/>
    <col min="18" max="18" width="3.25" style="12" customWidth="1"/>
    <col min="19" max="22" width="3.25" style="8" customWidth="1"/>
    <col min="23" max="23" width="3.25" style="9" customWidth="1"/>
    <col min="24" max="27" width="3.25" style="11" customWidth="1"/>
    <col min="28" max="28" width="3.25" style="12" customWidth="1"/>
    <col min="29" max="32" width="3.25" style="8" customWidth="1"/>
    <col min="33" max="33" width="3.25" style="9" customWidth="1"/>
    <col min="34" max="37" width="3.25" style="8" customWidth="1"/>
    <col min="38" max="38" width="3.25" style="9" customWidth="1"/>
    <col min="39" max="39" width="5.375" style="13" customWidth="1"/>
    <col min="40" max="44" width="3.25" style="14" customWidth="1"/>
    <col min="45" max="256" width="8.625" style="4" customWidth="1"/>
    <col min="257" max="257" width="2.375" style="4" customWidth="1"/>
    <col min="258" max="258" width="24.25" style="4" customWidth="1"/>
    <col min="259" max="259" width="5.75" style="4" customWidth="1"/>
    <col min="260" max="279" width="2.25" style="4" customWidth="1"/>
    <col min="280" max="280" width="3.125" style="4" customWidth="1"/>
    <col min="281" max="281" width="2.25" style="4" customWidth="1"/>
    <col min="282" max="282" width="3.25" style="4" customWidth="1"/>
    <col min="283" max="283" width="3.125" style="4" customWidth="1"/>
    <col min="284" max="284" width="3" style="4" customWidth="1"/>
    <col min="285" max="285" width="3.125" style="4" customWidth="1"/>
    <col min="286" max="286" width="2.25" style="4" customWidth="1"/>
    <col min="287" max="287" width="3.25" style="4" customWidth="1"/>
    <col min="288" max="290" width="3" style="4" customWidth="1"/>
    <col min="291" max="291" width="2.25" style="4" customWidth="1"/>
    <col min="292" max="292" width="2.75" style="4" customWidth="1"/>
    <col min="293" max="294" width="2.25" style="4" customWidth="1"/>
    <col min="295" max="295" width="4.25" style="4" customWidth="1"/>
    <col min="296" max="300" width="3.25" style="4" customWidth="1"/>
    <col min="301" max="512" width="8.625" style="4" customWidth="1"/>
    <col min="513" max="513" width="2.375" style="4" customWidth="1"/>
    <col min="514" max="514" width="24.25" style="4" customWidth="1"/>
    <col min="515" max="515" width="5.75" style="4" customWidth="1"/>
    <col min="516" max="535" width="2.25" style="4" customWidth="1"/>
    <col min="536" max="536" width="3.125" style="4" customWidth="1"/>
    <col min="537" max="537" width="2.25" style="4" customWidth="1"/>
    <col min="538" max="538" width="3.25" style="4" customWidth="1"/>
    <col min="539" max="539" width="3.125" style="4" customWidth="1"/>
    <col min="540" max="540" width="3" style="4" customWidth="1"/>
    <col min="541" max="541" width="3.125" style="4" customWidth="1"/>
    <col min="542" max="542" width="2.25" style="4" customWidth="1"/>
    <col min="543" max="543" width="3.25" style="4" customWidth="1"/>
    <col min="544" max="546" width="3" style="4" customWidth="1"/>
    <col min="547" max="547" width="2.25" style="4" customWidth="1"/>
    <col min="548" max="548" width="2.75" style="4" customWidth="1"/>
    <col min="549" max="550" width="2.25" style="4" customWidth="1"/>
    <col min="551" max="551" width="4.25" style="4" customWidth="1"/>
    <col min="552" max="556" width="3.25" style="4" customWidth="1"/>
    <col min="557" max="768" width="8.625" style="4" customWidth="1"/>
    <col min="769" max="769" width="2.375" style="4" customWidth="1"/>
    <col min="770" max="770" width="24.25" style="4" customWidth="1"/>
    <col min="771" max="771" width="5.75" style="4" customWidth="1"/>
    <col min="772" max="791" width="2.25" style="4" customWidth="1"/>
    <col min="792" max="792" width="3.125" style="4" customWidth="1"/>
    <col min="793" max="793" width="2.25" style="4" customWidth="1"/>
    <col min="794" max="794" width="3.25" style="4" customWidth="1"/>
    <col min="795" max="795" width="3.125" style="4" customWidth="1"/>
    <col min="796" max="796" width="3" style="4" customWidth="1"/>
    <col min="797" max="797" width="3.125" style="4" customWidth="1"/>
    <col min="798" max="798" width="2.25" style="4" customWidth="1"/>
    <col min="799" max="799" width="3.25" style="4" customWidth="1"/>
    <col min="800" max="802" width="3" style="4" customWidth="1"/>
    <col min="803" max="803" width="2.25" style="4" customWidth="1"/>
    <col min="804" max="804" width="2.75" style="4" customWidth="1"/>
    <col min="805" max="806" width="2.25" style="4" customWidth="1"/>
    <col min="807" max="807" width="4.25" style="4" customWidth="1"/>
    <col min="808" max="812" width="3.25" style="4" customWidth="1"/>
    <col min="813" max="1025" width="8.625" style="4" customWidth="1"/>
    <col min="1026" max="16384" width="9" style="4"/>
  </cols>
  <sheetData>
    <row r="1" spans="1:44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</row>
    <row r="2" spans="1:44">
      <c r="A2" s="194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</row>
    <row r="3" spans="1:44">
      <c r="A3" s="194" t="s">
        <v>2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</row>
    <row r="4" spans="1:44">
      <c r="A4" s="194" t="s">
        <v>3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</row>
    <row r="5" spans="1:44" ht="12.75" customHeight="1">
      <c r="A5" s="197" t="s">
        <v>4</v>
      </c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</row>
    <row r="6" spans="1:44" s="5" customFormat="1" ht="15" customHeight="1">
      <c r="A6" s="218" t="s">
        <v>5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</row>
    <row r="7" spans="1:44" s="5" customFormat="1" ht="15" customHeight="1">
      <c r="A7" s="216" t="s">
        <v>6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  <c r="Y7" s="216"/>
      <c r="Z7" s="216"/>
      <c r="AA7" s="216"/>
      <c r="AB7" s="216"/>
      <c r="AC7" s="216"/>
      <c r="AD7" s="216"/>
      <c r="AE7" s="216"/>
      <c r="AF7" s="216"/>
      <c r="AG7" s="216"/>
      <c r="AH7" s="216"/>
      <c r="AI7" s="216"/>
      <c r="AJ7" s="216"/>
      <c r="AK7" s="216"/>
      <c r="AL7" s="216"/>
      <c r="AM7" s="216"/>
      <c r="AN7" s="216"/>
      <c r="AO7" s="216"/>
      <c r="AP7" s="216"/>
      <c r="AQ7" s="216"/>
      <c r="AR7" s="216"/>
    </row>
    <row r="8" spans="1:44" ht="15" customHeight="1">
      <c r="A8" s="217" t="s">
        <v>7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</row>
    <row r="9" spans="1:44" ht="15" customHeight="1">
      <c r="A9" s="226" t="s">
        <v>123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</row>
    <row r="10" spans="1:44" ht="24" customHeight="1"/>
    <row r="11" spans="1:44" s="15" customFormat="1" ht="14.25" customHeight="1">
      <c r="A11" s="227" t="s">
        <v>8</v>
      </c>
      <c r="B11" s="228" t="s">
        <v>9</v>
      </c>
      <c r="C11" s="229" t="s">
        <v>87</v>
      </c>
      <c r="D11" s="230" t="s">
        <v>11</v>
      </c>
      <c r="E11" s="230"/>
      <c r="F11" s="230"/>
      <c r="G11" s="230"/>
      <c r="H11" s="230"/>
      <c r="I11" s="230"/>
      <c r="J11" s="230"/>
      <c r="K11" s="230"/>
      <c r="L11" s="230"/>
      <c r="M11" s="230"/>
      <c r="N11" s="230" t="s">
        <v>12</v>
      </c>
      <c r="O11" s="230"/>
      <c r="P11" s="230"/>
      <c r="Q11" s="230"/>
      <c r="R11" s="230"/>
      <c r="S11" s="230"/>
      <c r="T11" s="230"/>
      <c r="U11" s="230"/>
      <c r="V11" s="230"/>
      <c r="W11" s="230"/>
      <c r="X11" s="230" t="s">
        <v>13</v>
      </c>
      <c r="Y11" s="230"/>
      <c r="Z11" s="230"/>
      <c r="AA11" s="230"/>
      <c r="AB11" s="230"/>
      <c r="AC11" s="230"/>
      <c r="AD11" s="230"/>
      <c r="AE11" s="230"/>
      <c r="AF11" s="230"/>
      <c r="AG11" s="230"/>
      <c r="AH11" s="231" t="s">
        <v>14</v>
      </c>
      <c r="AI11" s="231"/>
      <c r="AJ11" s="231"/>
      <c r="AK11" s="231"/>
      <c r="AL11" s="231"/>
      <c r="AM11" s="232" t="s">
        <v>15</v>
      </c>
      <c r="AN11" s="233" t="s">
        <v>16</v>
      </c>
      <c r="AO11" s="233"/>
      <c r="AP11" s="233"/>
      <c r="AQ11" s="233"/>
      <c r="AR11" s="215" t="s">
        <v>17</v>
      </c>
    </row>
    <row r="12" spans="1:44" s="15" customFormat="1" ht="14.25" customHeight="1">
      <c r="A12" s="227"/>
      <c r="B12" s="228"/>
      <c r="C12" s="229"/>
      <c r="D12" s="219" t="s">
        <v>18</v>
      </c>
      <c r="E12" s="219"/>
      <c r="F12" s="219"/>
      <c r="G12" s="219"/>
      <c r="H12" s="215" t="s">
        <v>17</v>
      </c>
      <c r="I12" s="219" t="s">
        <v>19</v>
      </c>
      <c r="J12" s="219"/>
      <c r="K12" s="219"/>
      <c r="L12" s="219"/>
      <c r="M12" s="215" t="s">
        <v>17</v>
      </c>
      <c r="N12" s="220" t="s">
        <v>20</v>
      </c>
      <c r="O12" s="220"/>
      <c r="P12" s="220"/>
      <c r="Q12" s="220"/>
      <c r="R12" s="215" t="s">
        <v>17</v>
      </c>
      <c r="S12" s="220" t="s">
        <v>21</v>
      </c>
      <c r="T12" s="220"/>
      <c r="U12" s="220"/>
      <c r="V12" s="220"/>
      <c r="W12" s="215" t="s">
        <v>17</v>
      </c>
      <c r="X12" s="221" t="s">
        <v>22</v>
      </c>
      <c r="Y12" s="221"/>
      <c r="Z12" s="221"/>
      <c r="AA12" s="221"/>
      <c r="AB12" s="215" t="s">
        <v>17</v>
      </c>
      <c r="AC12" s="221" t="s">
        <v>23</v>
      </c>
      <c r="AD12" s="221"/>
      <c r="AE12" s="221"/>
      <c r="AF12" s="221"/>
      <c r="AG12" s="222" t="s">
        <v>17</v>
      </c>
      <c r="AH12" s="223" t="s">
        <v>88</v>
      </c>
      <c r="AI12" s="223"/>
      <c r="AJ12" s="223"/>
      <c r="AK12" s="223"/>
      <c r="AL12" s="215" t="s">
        <v>17</v>
      </c>
      <c r="AM12" s="232"/>
      <c r="AN12" s="233"/>
      <c r="AO12" s="233"/>
      <c r="AP12" s="233"/>
      <c r="AQ12" s="233"/>
      <c r="AR12" s="215"/>
    </row>
    <row r="13" spans="1:44" s="26" customFormat="1" ht="14.25" customHeight="1">
      <c r="A13" s="227"/>
      <c r="B13" s="228"/>
      <c r="C13" s="229"/>
      <c r="D13" s="20" t="s">
        <v>29</v>
      </c>
      <c r="E13" s="20" t="s">
        <v>26</v>
      </c>
      <c r="F13" s="16" t="s">
        <v>27</v>
      </c>
      <c r="G13" s="16" t="s">
        <v>28</v>
      </c>
      <c r="H13" s="215"/>
      <c r="I13" s="20" t="s">
        <v>29</v>
      </c>
      <c r="J13" s="20" t="s">
        <v>26</v>
      </c>
      <c r="K13" s="16" t="s">
        <v>27</v>
      </c>
      <c r="L13" s="16" t="s">
        <v>28</v>
      </c>
      <c r="M13" s="215"/>
      <c r="N13" s="21" t="s">
        <v>29</v>
      </c>
      <c r="O13" s="21" t="s">
        <v>26</v>
      </c>
      <c r="P13" s="17" t="s">
        <v>27</v>
      </c>
      <c r="Q13" s="17" t="s">
        <v>28</v>
      </c>
      <c r="R13" s="215"/>
      <c r="S13" s="21" t="s">
        <v>29</v>
      </c>
      <c r="T13" s="21" t="s">
        <v>26</v>
      </c>
      <c r="U13" s="17" t="s">
        <v>27</v>
      </c>
      <c r="V13" s="17" t="s">
        <v>28</v>
      </c>
      <c r="W13" s="215"/>
      <c r="X13" s="22" t="s">
        <v>29</v>
      </c>
      <c r="Y13" s="22" t="s">
        <v>26</v>
      </c>
      <c r="Z13" s="18" t="s">
        <v>27</v>
      </c>
      <c r="AA13" s="18" t="s">
        <v>28</v>
      </c>
      <c r="AB13" s="215"/>
      <c r="AC13" s="22" t="s">
        <v>29</v>
      </c>
      <c r="AD13" s="22" t="s">
        <v>26</v>
      </c>
      <c r="AE13" s="18" t="s">
        <v>27</v>
      </c>
      <c r="AF13" s="18" t="s">
        <v>28</v>
      </c>
      <c r="AG13" s="222"/>
      <c r="AH13" s="23" t="s">
        <v>29</v>
      </c>
      <c r="AI13" s="23" t="s">
        <v>26</v>
      </c>
      <c r="AJ13" s="19" t="s">
        <v>27</v>
      </c>
      <c r="AK13" s="19" t="s">
        <v>28</v>
      </c>
      <c r="AL13" s="215"/>
      <c r="AM13" s="232"/>
      <c r="AN13" s="24" t="s">
        <v>29</v>
      </c>
      <c r="AO13" s="24" t="s">
        <v>26</v>
      </c>
      <c r="AP13" s="25" t="s">
        <v>27</v>
      </c>
      <c r="AQ13" s="25" t="s">
        <v>28</v>
      </c>
      <c r="AR13" s="215"/>
    </row>
    <row r="14" spans="1:44" s="27" customFormat="1" ht="21.95" customHeight="1">
      <c r="A14" s="224" t="s">
        <v>124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</row>
    <row r="15" spans="1:44" s="27" customFormat="1" ht="21.95" customHeight="1">
      <c r="A15" s="28">
        <v>1</v>
      </c>
      <c r="B15" s="3" t="s">
        <v>125</v>
      </c>
      <c r="C15" s="28" t="s">
        <v>67</v>
      </c>
      <c r="D15" s="29"/>
      <c r="E15" s="29"/>
      <c r="F15" s="29"/>
      <c r="G15" s="29"/>
      <c r="H15" s="30"/>
      <c r="I15" s="29"/>
      <c r="J15" s="29"/>
      <c r="K15" s="29"/>
      <c r="L15" s="29"/>
      <c r="M15" s="31"/>
      <c r="N15" s="32">
        <v>30</v>
      </c>
      <c r="O15" s="32"/>
      <c r="P15" s="32">
        <v>30</v>
      </c>
      <c r="Q15" s="32"/>
      <c r="R15" s="160">
        <v>4</v>
      </c>
      <c r="S15" s="32"/>
      <c r="T15" s="32"/>
      <c r="U15" s="32"/>
      <c r="V15" s="32"/>
      <c r="W15" s="31"/>
      <c r="X15" s="33"/>
      <c r="Y15" s="33"/>
      <c r="Z15" s="33"/>
      <c r="AA15" s="33"/>
      <c r="AB15" s="30"/>
      <c r="AC15" s="33"/>
      <c r="AD15" s="33"/>
      <c r="AE15" s="33"/>
      <c r="AF15" s="33"/>
      <c r="AG15" s="34"/>
      <c r="AH15" s="35"/>
      <c r="AI15" s="35"/>
      <c r="AJ15" s="35"/>
      <c r="AK15" s="35"/>
      <c r="AL15" s="34"/>
      <c r="AM15" s="36">
        <f t="shared" ref="AM15" si="0">AN15+AO15+AP15+AQ15</f>
        <v>60</v>
      </c>
      <c r="AN15" s="37">
        <f t="shared" ref="AN15:AR15" si="1">D15+I15+N15+S15+X15+AC15+AH15</f>
        <v>30</v>
      </c>
      <c r="AO15" s="37">
        <f t="shared" si="1"/>
        <v>0</v>
      </c>
      <c r="AP15" s="37">
        <f t="shared" si="1"/>
        <v>30</v>
      </c>
      <c r="AQ15" s="37">
        <f t="shared" si="1"/>
        <v>0</v>
      </c>
      <c r="AR15" s="37">
        <f t="shared" si="1"/>
        <v>4</v>
      </c>
    </row>
    <row r="16" spans="1:44" s="27" customFormat="1" ht="21.95" customHeight="1">
      <c r="A16" s="28">
        <v>2</v>
      </c>
      <c r="B16" s="3" t="s">
        <v>126</v>
      </c>
      <c r="C16" s="28" t="s">
        <v>92</v>
      </c>
      <c r="D16" s="29"/>
      <c r="E16" s="29"/>
      <c r="F16" s="29"/>
      <c r="G16" s="29"/>
      <c r="H16" s="30"/>
      <c r="I16" s="29"/>
      <c r="J16" s="29"/>
      <c r="K16" s="29"/>
      <c r="L16" s="29"/>
      <c r="M16" s="31"/>
      <c r="N16" s="32">
        <v>15</v>
      </c>
      <c r="O16" s="32"/>
      <c r="P16" s="32">
        <v>30</v>
      </c>
      <c r="Q16" s="32">
        <v>30</v>
      </c>
      <c r="R16" s="160">
        <v>5</v>
      </c>
      <c r="S16" s="32"/>
      <c r="T16" s="32"/>
      <c r="U16" s="32"/>
      <c r="V16" s="32"/>
      <c r="W16" s="31"/>
      <c r="X16" s="33"/>
      <c r="Y16" s="33"/>
      <c r="Z16" s="33"/>
      <c r="AA16" s="33"/>
      <c r="AB16" s="30"/>
      <c r="AC16" s="33"/>
      <c r="AD16" s="33"/>
      <c r="AE16" s="33"/>
      <c r="AF16" s="33"/>
      <c r="AG16" s="34"/>
      <c r="AH16" s="35"/>
      <c r="AI16" s="35"/>
      <c r="AJ16" s="35"/>
      <c r="AK16" s="35"/>
      <c r="AL16" s="34"/>
      <c r="AM16" s="36">
        <f t="shared" ref="AM16:AM27" si="2">AN16+AO16+AP16+AQ16</f>
        <v>75</v>
      </c>
      <c r="AN16" s="37">
        <f t="shared" ref="AN16:AN27" si="3">D16+I16+N16+S16+X16+AC16+AH16</f>
        <v>15</v>
      </c>
      <c r="AO16" s="37">
        <f t="shared" ref="AO16:AO27" si="4">E16+J16+O16+T16+Y16+AD16+AI16</f>
        <v>0</v>
      </c>
      <c r="AP16" s="37">
        <f t="shared" ref="AP16:AP27" si="5">F16+K16+P16+U16+Z16+AE16+AJ16</f>
        <v>30</v>
      </c>
      <c r="AQ16" s="37">
        <f t="shared" ref="AQ16:AQ27" si="6">G16+L16+Q16+V16+AA16+AF16+AK16</f>
        <v>30</v>
      </c>
      <c r="AR16" s="37">
        <f t="shared" ref="AR16:AR27" si="7">H16+M16+R16+W16+AB16+AG16+AL16</f>
        <v>5</v>
      </c>
    </row>
    <row r="17" spans="1:44" s="27" customFormat="1" ht="21.95" customHeight="1">
      <c r="A17" s="28">
        <v>3</v>
      </c>
      <c r="B17" s="3" t="s">
        <v>127</v>
      </c>
      <c r="C17" s="28" t="s">
        <v>48</v>
      </c>
      <c r="D17" s="29"/>
      <c r="E17" s="29"/>
      <c r="F17" s="29"/>
      <c r="G17" s="29"/>
      <c r="H17" s="31"/>
      <c r="I17" s="29"/>
      <c r="J17" s="29"/>
      <c r="K17" s="29"/>
      <c r="L17" s="29"/>
      <c r="M17" s="31"/>
      <c r="N17" s="32"/>
      <c r="O17" s="32"/>
      <c r="P17" s="32"/>
      <c r="Q17" s="32"/>
      <c r="R17" s="31"/>
      <c r="S17" s="32">
        <v>30</v>
      </c>
      <c r="T17" s="32"/>
      <c r="U17" s="32">
        <v>30</v>
      </c>
      <c r="V17" s="32"/>
      <c r="W17" s="160">
        <v>4</v>
      </c>
      <c r="X17" s="33"/>
      <c r="Y17" s="33"/>
      <c r="Z17" s="33"/>
      <c r="AA17" s="33"/>
      <c r="AB17" s="31"/>
      <c r="AC17" s="33"/>
      <c r="AD17" s="33"/>
      <c r="AE17" s="33"/>
      <c r="AF17" s="33"/>
      <c r="AG17" s="34"/>
      <c r="AH17" s="35"/>
      <c r="AI17" s="35"/>
      <c r="AJ17" s="35"/>
      <c r="AK17" s="35"/>
      <c r="AL17" s="34"/>
      <c r="AM17" s="36">
        <f t="shared" si="2"/>
        <v>60</v>
      </c>
      <c r="AN17" s="37">
        <f t="shared" si="3"/>
        <v>30</v>
      </c>
      <c r="AO17" s="37">
        <f t="shared" si="4"/>
        <v>0</v>
      </c>
      <c r="AP17" s="37">
        <f t="shared" si="5"/>
        <v>30</v>
      </c>
      <c r="AQ17" s="37">
        <f t="shared" si="6"/>
        <v>0</v>
      </c>
      <c r="AR17" s="37">
        <f t="shared" si="7"/>
        <v>4</v>
      </c>
    </row>
    <row r="18" spans="1:44" s="27" customFormat="1" ht="21.95" customHeight="1">
      <c r="A18" s="28">
        <v>4</v>
      </c>
      <c r="B18" s="3" t="s">
        <v>128</v>
      </c>
      <c r="C18" s="28" t="s">
        <v>95</v>
      </c>
      <c r="D18" s="29"/>
      <c r="E18" s="29"/>
      <c r="F18" s="29"/>
      <c r="G18" s="29"/>
      <c r="H18" s="30"/>
      <c r="I18" s="29"/>
      <c r="J18" s="29"/>
      <c r="K18" s="29"/>
      <c r="L18" s="29"/>
      <c r="M18" s="31"/>
      <c r="N18" s="32"/>
      <c r="O18" s="32"/>
      <c r="P18" s="32"/>
      <c r="Q18" s="32"/>
      <c r="R18" s="31"/>
      <c r="S18" s="32">
        <v>15</v>
      </c>
      <c r="T18" s="32"/>
      <c r="U18" s="32">
        <v>30</v>
      </c>
      <c r="V18" s="32">
        <v>30</v>
      </c>
      <c r="W18" s="160">
        <v>5</v>
      </c>
      <c r="X18" s="33"/>
      <c r="Y18" s="33"/>
      <c r="Z18" s="33"/>
      <c r="AA18" s="33"/>
      <c r="AB18" s="30"/>
      <c r="AC18" s="33"/>
      <c r="AD18" s="33"/>
      <c r="AE18" s="33"/>
      <c r="AF18" s="33"/>
      <c r="AG18" s="34"/>
      <c r="AH18" s="35"/>
      <c r="AI18" s="35"/>
      <c r="AJ18" s="35"/>
      <c r="AK18" s="35"/>
      <c r="AL18" s="34"/>
      <c r="AM18" s="36">
        <f t="shared" si="2"/>
        <v>75</v>
      </c>
      <c r="AN18" s="37">
        <f t="shared" si="3"/>
        <v>15</v>
      </c>
      <c r="AO18" s="37">
        <f t="shared" si="4"/>
        <v>0</v>
      </c>
      <c r="AP18" s="37">
        <f t="shared" si="5"/>
        <v>30</v>
      </c>
      <c r="AQ18" s="37">
        <f t="shared" si="6"/>
        <v>30</v>
      </c>
      <c r="AR18" s="37">
        <f t="shared" si="7"/>
        <v>5</v>
      </c>
    </row>
    <row r="19" spans="1:44" s="27" customFormat="1" ht="21.95" customHeight="1">
      <c r="A19" s="28">
        <v>5</v>
      </c>
      <c r="B19" s="3" t="s">
        <v>129</v>
      </c>
      <c r="C19" s="28" t="s">
        <v>48</v>
      </c>
      <c r="D19" s="29"/>
      <c r="E19" s="29"/>
      <c r="F19" s="29"/>
      <c r="G19" s="29"/>
      <c r="H19" s="31"/>
      <c r="I19" s="29"/>
      <c r="J19" s="29"/>
      <c r="K19" s="29"/>
      <c r="L19" s="29"/>
      <c r="M19" s="31"/>
      <c r="N19" s="32"/>
      <c r="O19" s="32"/>
      <c r="P19" s="32"/>
      <c r="Q19" s="32"/>
      <c r="R19" s="31"/>
      <c r="S19" s="32">
        <v>30</v>
      </c>
      <c r="T19" s="32"/>
      <c r="U19" s="32">
        <v>30</v>
      </c>
      <c r="V19" s="32"/>
      <c r="W19" s="160">
        <v>4</v>
      </c>
      <c r="X19" s="33"/>
      <c r="Y19" s="33"/>
      <c r="Z19" s="33"/>
      <c r="AA19" s="33"/>
      <c r="AB19" s="31"/>
      <c r="AC19" s="33"/>
      <c r="AD19" s="33"/>
      <c r="AE19" s="33"/>
      <c r="AF19" s="33"/>
      <c r="AG19" s="34"/>
      <c r="AH19" s="35"/>
      <c r="AI19" s="35"/>
      <c r="AJ19" s="35"/>
      <c r="AK19" s="35"/>
      <c r="AL19" s="34"/>
      <c r="AM19" s="36">
        <f t="shared" si="2"/>
        <v>60</v>
      </c>
      <c r="AN19" s="37">
        <f t="shared" si="3"/>
        <v>30</v>
      </c>
      <c r="AO19" s="37">
        <f t="shared" si="4"/>
        <v>0</v>
      </c>
      <c r="AP19" s="37">
        <f t="shared" si="5"/>
        <v>30</v>
      </c>
      <c r="AQ19" s="37">
        <f t="shared" si="6"/>
        <v>0</v>
      </c>
      <c r="AR19" s="37">
        <f t="shared" si="7"/>
        <v>4</v>
      </c>
    </row>
    <row r="20" spans="1:44" s="27" customFormat="1" ht="21.95" customHeight="1">
      <c r="A20" s="28">
        <v>6</v>
      </c>
      <c r="B20" s="3" t="s">
        <v>130</v>
      </c>
      <c r="C20" s="28" t="s">
        <v>71</v>
      </c>
      <c r="D20" s="29"/>
      <c r="E20" s="29"/>
      <c r="F20" s="29"/>
      <c r="G20" s="29"/>
      <c r="H20" s="30"/>
      <c r="I20" s="29"/>
      <c r="J20" s="29"/>
      <c r="K20" s="29"/>
      <c r="L20" s="29"/>
      <c r="M20" s="31"/>
      <c r="N20" s="32"/>
      <c r="O20" s="32"/>
      <c r="P20" s="32"/>
      <c r="Q20" s="32"/>
      <c r="R20" s="31"/>
      <c r="S20" s="32"/>
      <c r="T20" s="32"/>
      <c r="U20" s="32"/>
      <c r="V20" s="32"/>
      <c r="W20" s="31"/>
      <c r="X20" s="33">
        <v>30</v>
      </c>
      <c r="Y20" s="33"/>
      <c r="Z20" s="33">
        <v>30</v>
      </c>
      <c r="AA20" s="33">
        <v>15</v>
      </c>
      <c r="AB20" s="161">
        <v>5</v>
      </c>
      <c r="AC20" s="33"/>
      <c r="AD20" s="33"/>
      <c r="AE20" s="33"/>
      <c r="AF20" s="33"/>
      <c r="AG20" s="34"/>
      <c r="AH20" s="35"/>
      <c r="AI20" s="35"/>
      <c r="AJ20" s="35"/>
      <c r="AK20" s="35"/>
      <c r="AL20" s="34"/>
      <c r="AM20" s="36">
        <f t="shared" si="2"/>
        <v>75</v>
      </c>
      <c r="AN20" s="37">
        <f t="shared" si="3"/>
        <v>30</v>
      </c>
      <c r="AO20" s="37">
        <f t="shared" si="4"/>
        <v>0</v>
      </c>
      <c r="AP20" s="37">
        <f t="shared" si="5"/>
        <v>30</v>
      </c>
      <c r="AQ20" s="37">
        <f t="shared" si="6"/>
        <v>15</v>
      </c>
      <c r="AR20" s="37">
        <f t="shared" si="7"/>
        <v>5</v>
      </c>
    </row>
    <row r="21" spans="1:44" s="27" customFormat="1" ht="21.95" customHeight="1">
      <c r="A21" s="28">
        <v>7</v>
      </c>
      <c r="B21" s="3" t="s">
        <v>131</v>
      </c>
      <c r="C21" s="28" t="s">
        <v>51</v>
      </c>
      <c r="D21" s="29"/>
      <c r="E21" s="29"/>
      <c r="F21" s="29"/>
      <c r="G21" s="29"/>
      <c r="H21" s="31"/>
      <c r="I21" s="29"/>
      <c r="J21" s="29"/>
      <c r="K21" s="29"/>
      <c r="L21" s="29"/>
      <c r="M21" s="31"/>
      <c r="N21" s="32"/>
      <c r="O21" s="32"/>
      <c r="P21" s="32"/>
      <c r="Q21" s="32"/>
      <c r="R21" s="31"/>
      <c r="S21" s="32"/>
      <c r="T21" s="32"/>
      <c r="U21" s="32"/>
      <c r="V21" s="32"/>
      <c r="W21" s="31"/>
      <c r="X21" s="33">
        <v>30</v>
      </c>
      <c r="Y21" s="33"/>
      <c r="Z21" s="33">
        <v>30</v>
      </c>
      <c r="AA21" s="33"/>
      <c r="AB21" s="160">
        <v>4</v>
      </c>
      <c r="AC21" s="33"/>
      <c r="AD21" s="33"/>
      <c r="AE21" s="33"/>
      <c r="AF21" s="33"/>
      <c r="AG21" s="34"/>
      <c r="AH21" s="35"/>
      <c r="AI21" s="35"/>
      <c r="AJ21" s="35"/>
      <c r="AK21" s="35"/>
      <c r="AL21" s="34"/>
      <c r="AM21" s="36">
        <f t="shared" si="2"/>
        <v>60</v>
      </c>
      <c r="AN21" s="37">
        <f t="shared" si="3"/>
        <v>30</v>
      </c>
      <c r="AO21" s="37">
        <f t="shared" si="4"/>
        <v>0</v>
      </c>
      <c r="AP21" s="37">
        <f t="shared" si="5"/>
        <v>30</v>
      </c>
      <c r="AQ21" s="37">
        <f t="shared" si="6"/>
        <v>0</v>
      </c>
      <c r="AR21" s="37">
        <f t="shared" si="7"/>
        <v>4</v>
      </c>
    </row>
    <row r="22" spans="1:44" s="27" customFormat="1" ht="21.95" customHeight="1">
      <c r="A22" s="28">
        <v>8</v>
      </c>
      <c r="B22" s="3" t="s">
        <v>132</v>
      </c>
      <c r="C22" s="28" t="s">
        <v>100</v>
      </c>
      <c r="D22" s="29"/>
      <c r="E22" s="29"/>
      <c r="F22" s="29"/>
      <c r="G22" s="29"/>
      <c r="H22" s="30"/>
      <c r="I22" s="29"/>
      <c r="J22" s="29"/>
      <c r="K22" s="29"/>
      <c r="L22" s="29"/>
      <c r="M22" s="31"/>
      <c r="N22" s="32"/>
      <c r="O22" s="32"/>
      <c r="P22" s="32"/>
      <c r="Q22" s="32"/>
      <c r="R22" s="31"/>
      <c r="S22" s="32"/>
      <c r="T22" s="32"/>
      <c r="U22" s="32"/>
      <c r="V22" s="32"/>
      <c r="W22" s="31"/>
      <c r="X22" s="33">
        <v>15</v>
      </c>
      <c r="Y22" s="33"/>
      <c r="Z22" s="33">
        <v>30</v>
      </c>
      <c r="AA22" s="33">
        <v>30</v>
      </c>
      <c r="AB22" s="161">
        <v>5</v>
      </c>
      <c r="AC22" s="33">
        <v>15</v>
      </c>
      <c r="AD22" s="33"/>
      <c r="AE22" s="33">
        <v>30</v>
      </c>
      <c r="AF22" s="33">
        <v>30</v>
      </c>
      <c r="AG22" s="162">
        <v>5</v>
      </c>
      <c r="AH22" s="35"/>
      <c r="AI22" s="35"/>
      <c r="AJ22" s="35"/>
      <c r="AK22" s="35"/>
      <c r="AL22" s="34"/>
      <c r="AM22" s="36">
        <f t="shared" si="2"/>
        <v>150</v>
      </c>
      <c r="AN22" s="37">
        <f t="shared" si="3"/>
        <v>30</v>
      </c>
      <c r="AO22" s="37">
        <f t="shared" si="4"/>
        <v>0</v>
      </c>
      <c r="AP22" s="37">
        <f t="shared" si="5"/>
        <v>60</v>
      </c>
      <c r="AQ22" s="37">
        <f t="shared" si="6"/>
        <v>60</v>
      </c>
      <c r="AR22" s="37">
        <f t="shared" si="7"/>
        <v>10</v>
      </c>
    </row>
    <row r="23" spans="1:44" s="27" customFormat="1" ht="21.95" customHeight="1">
      <c r="A23" s="28">
        <v>9</v>
      </c>
      <c r="B23" s="3" t="s">
        <v>133</v>
      </c>
      <c r="C23" s="28" t="s">
        <v>100</v>
      </c>
      <c r="D23" s="29"/>
      <c r="E23" s="29"/>
      <c r="F23" s="29"/>
      <c r="G23" s="29"/>
      <c r="H23" s="31"/>
      <c r="I23" s="29"/>
      <c r="J23" s="29"/>
      <c r="K23" s="29"/>
      <c r="L23" s="29"/>
      <c r="M23" s="31"/>
      <c r="N23" s="32"/>
      <c r="O23" s="32"/>
      <c r="P23" s="32"/>
      <c r="Q23" s="32"/>
      <c r="R23" s="31"/>
      <c r="S23" s="32"/>
      <c r="T23" s="32"/>
      <c r="U23" s="32"/>
      <c r="V23" s="32"/>
      <c r="W23" s="31"/>
      <c r="X23" s="33"/>
      <c r="Y23" s="33"/>
      <c r="Z23" s="33"/>
      <c r="AA23" s="33"/>
      <c r="AB23" s="31"/>
      <c r="AC23" s="33">
        <v>30</v>
      </c>
      <c r="AD23" s="33"/>
      <c r="AE23" s="33">
        <v>30</v>
      </c>
      <c r="AF23" s="33"/>
      <c r="AG23" s="162">
        <v>4</v>
      </c>
      <c r="AH23" s="35"/>
      <c r="AI23" s="35"/>
      <c r="AJ23" s="35"/>
      <c r="AK23" s="35"/>
      <c r="AL23" s="34"/>
      <c r="AM23" s="36">
        <f t="shared" si="2"/>
        <v>60</v>
      </c>
      <c r="AN23" s="37">
        <f t="shared" si="3"/>
        <v>30</v>
      </c>
      <c r="AO23" s="37">
        <f t="shared" si="4"/>
        <v>0</v>
      </c>
      <c r="AP23" s="37">
        <f t="shared" si="5"/>
        <v>30</v>
      </c>
      <c r="AQ23" s="37">
        <f t="shared" si="6"/>
        <v>0</v>
      </c>
      <c r="AR23" s="37">
        <f t="shared" si="7"/>
        <v>4</v>
      </c>
    </row>
    <row r="24" spans="1:44" s="27" customFormat="1" ht="21.95" customHeight="1">
      <c r="A24" s="28">
        <v>10</v>
      </c>
      <c r="B24" s="3" t="s">
        <v>134</v>
      </c>
      <c r="C24" s="28" t="s">
        <v>53</v>
      </c>
      <c r="D24" s="29"/>
      <c r="E24" s="29"/>
      <c r="F24" s="29"/>
      <c r="G24" s="29"/>
      <c r="H24" s="31"/>
      <c r="I24" s="29"/>
      <c r="J24" s="29"/>
      <c r="K24" s="29"/>
      <c r="L24" s="29"/>
      <c r="M24" s="31"/>
      <c r="N24" s="32"/>
      <c r="O24" s="32"/>
      <c r="P24" s="32"/>
      <c r="Q24" s="32"/>
      <c r="R24" s="31"/>
      <c r="S24" s="32"/>
      <c r="T24" s="32"/>
      <c r="U24" s="32"/>
      <c r="V24" s="32"/>
      <c r="W24" s="31"/>
      <c r="X24" s="33"/>
      <c r="Y24" s="33"/>
      <c r="Z24" s="33"/>
      <c r="AA24" s="33"/>
      <c r="AB24" s="31"/>
      <c r="AC24" s="33">
        <v>30</v>
      </c>
      <c r="AD24" s="33"/>
      <c r="AE24" s="33">
        <v>30</v>
      </c>
      <c r="AF24" s="33"/>
      <c r="AG24" s="162">
        <v>4</v>
      </c>
      <c r="AH24" s="35"/>
      <c r="AI24" s="35"/>
      <c r="AJ24" s="35"/>
      <c r="AK24" s="35"/>
      <c r="AL24" s="34"/>
      <c r="AM24" s="36">
        <f t="shared" si="2"/>
        <v>60</v>
      </c>
      <c r="AN24" s="37">
        <f t="shared" si="3"/>
        <v>30</v>
      </c>
      <c r="AO24" s="37">
        <f t="shared" si="4"/>
        <v>0</v>
      </c>
      <c r="AP24" s="37">
        <f t="shared" si="5"/>
        <v>30</v>
      </c>
      <c r="AQ24" s="37">
        <f t="shared" si="6"/>
        <v>0</v>
      </c>
      <c r="AR24" s="37">
        <f t="shared" si="7"/>
        <v>4</v>
      </c>
    </row>
    <row r="25" spans="1:44" s="27" customFormat="1" ht="21.95" customHeight="1">
      <c r="A25" s="28">
        <v>11</v>
      </c>
      <c r="B25" s="3" t="s">
        <v>135</v>
      </c>
      <c r="C25" s="28" t="s">
        <v>75</v>
      </c>
      <c r="D25" s="29"/>
      <c r="E25" s="29"/>
      <c r="F25" s="29"/>
      <c r="G25" s="29"/>
      <c r="H25" s="31"/>
      <c r="I25" s="29"/>
      <c r="J25" s="29"/>
      <c r="K25" s="29"/>
      <c r="L25" s="29"/>
      <c r="M25" s="31"/>
      <c r="N25" s="32"/>
      <c r="O25" s="32"/>
      <c r="P25" s="32"/>
      <c r="Q25" s="32"/>
      <c r="R25" s="31"/>
      <c r="S25" s="32"/>
      <c r="T25" s="32"/>
      <c r="U25" s="32"/>
      <c r="V25" s="32"/>
      <c r="W25" s="31"/>
      <c r="X25" s="33"/>
      <c r="Y25" s="33"/>
      <c r="Z25" s="33"/>
      <c r="AA25" s="33"/>
      <c r="AB25" s="31"/>
      <c r="AC25" s="33"/>
      <c r="AD25" s="33"/>
      <c r="AE25" s="33"/>
      <c r="AF25" s="33"/>
      <c r="AG25" s="34"/>
      <c r="AH25" s="35">
        <v>15</v>
      </c>
      <c r="AI25" s="35"/>
      <c r="AJ25" s="35">
        <v>30</v>
      </c>
      <c r="AK25" s="35">
        <v>30</v>
      </c>
      <c r="AL25" s="163">
        <v>5</v>
      </c>
      <c r="AM25" s="36">
        <f t="shared" si="2"/>
        <v>75</v>
      </c>
      <c r="AN25" s="37">
        <f t="shared" si="3"/>
        <v>15</v>
      </c>
      <c r="AO25" s="37">
        <f t="shared" si="4"/>
        <v>0</v>
      </c>
      <c r="AP25" s="37">
        <f t="shared" si="5"/>
        <v>30</v>
      </c>
      <c r="AQ25" s="37">
        <f t="shared" si="6"/>
        <v>30</v>
      </c>
      <c r="AR25" s="37">
        <f t="shared" si="7"/>
        <v>5</v>
      </c>
    </row>
    <row r="26" spans="1:44" s="27" customFormat="1" ht="21.95" customHeight="1">
      <c r="A26" s="28">
        <v>12</v>
      </c>
      <c r="B26" s="3" t="s">
        <v>136</v>
      </c>
      <c r="C26" s="28" t="s">
        <v>105</v>
      </c>
      <c r="D26" s="29"/>
      <c r="E26" s="29"/>
      <c r="F26" s="29"/>
      <c r="G26" s="29"/>
      <c r="H26" s="31"/>
      <c r="I26" s="29"/>
      <c r="J26" s="29"/>
      <c r="K26" s="29"/>
      <c r="L26" s="29"/>
      <c r="M26" s="31"/>
      <c r="N26" s="32"/>
      <c r="O26" s="32"/>
      <c r="P26" s="32"/>
      <c r="Q26" s="32"/>
      <c r="R26" s="31"/>
      <c r="S26" s="32"/>
      <c r="T26" s="32"/>
      <c r="U26" s="32"/>
      <c r="V26" s="32"/>
      <c r="W26" s="31"/>
      <c r="X26" s="33"/>
      <c r="Y26" s="33"/>
      <c r="Z26" s="33"/>
      <c r="AA26" s="33"/>
      <c r="AB26" s="31"/>
      <c r="AC26" s="33"/>
      <c r="AD26" s="33"/>
      <c r="AE26" s="33"/>
      <c r="AF26" s="33"/>
      <c r="AG26" s="34"/>
      <c r="AH26" s="35">
        <v>30</v>
      </c>
      <c r="AI26" s="35">
        <v>15</v>
      </c>
      <c r="AJ26" s="35">
        <v>30</v>
      </c>
      <c r="AK26" s="35"/>
      <c r="AL26" s="162">
        <v>5</v>
      </c>
      <c r="AM26" s="36">
        <f t="shared" si="2"/>
        <v>75</v>
      </c>
      <c r="AN26" s="37">
        <f t="shared" si="3"/>
        <v>30</v>
      </c>
      <c r="AO26" s="37">
        <f t="shared" si="4"/>
        <v>15</v>
      </c>
      <c r="AP26" s="37">
        <f t="shared" si="5"/>
        <v>30</v>
      </c>
      <c r="AQ26" s="37">
        <f t="shared" si="6"/>
        <v>0</v>
      </c>
      <c r="AR26" s="37">
        <f t="shared" si="7"/>
        <v>5</v>
      </c>
    </row>
    <row r="27" spans="1:44" s="27" customFormat="1" ht="21.95" customHeight="1">
      <c r="A27" s="28">
        <v>13</v>
      </c>
      <c r="B27" s="3" t="s">
        <v>137</v>
      </c>
      <c r="C27" s="28" t="s">
        <v>75</v>
      </c>
      <c r="D27" s="29"/>
      <c r="E27" s="29"/>
      <c r="F27" s="29"/>
      <c r="G27" s="29"/>
      <c r="H27" s="31"/>
      <c r="I27" s="29"/>
      <c r="J27" s="29"/>
      <c r="K27" s="29"/>
      <c r="L27" s="29"/>
      <c r="M27" s="31"/>
      <c r="N27" s="32"/>
      <c r="O27" s="32"/>
      <c r="P27" s="32"/>
      <c r="Q27" s="32"/>
      <c r="R27" s="31"/>
      <c r="S27" s="32"/>
      <c r="T27" s="32"/>
      <c r="U27" s="32"/>
      <c r="V27" s="32"/>
      <c r="W27" s="31"/>
      <c r="X27" s="33"/>
      <c r="Y27" s="33"/>
      <c r="Z27" s="33"/>
      <c r="AA27" s="33"/>
      <c r="AB27" s="31"/>
      <c r="AC27" s="33"/>
      <c r="AD27" s="33"/>
      <c r="AE27" s="33"/>
      <c r="AF27" s="33"/>
      <c r="AG27" s="34"/>
      <c r="AH27" s="35">
        <v>15</v>
      </c>
      <c r="AI27" s="35"/>
      <c r="AJ27" s="35">
        <v>15</v>
      </c>
      <c r="AK27" s="35">
        <v>30</v>
      </c>
      <c r="AL27" s="162">
        <v>4</v>
      </c>
      <c r="AM27" s="36">
        <f t="shared" si="2"/>
        <v>60</v>
      </c>
      <c r="AN27" s="37">
        <f t="shared" si="3"/>
        <v>15</v>
      </c>
      <c r="AO27" s="37">
        <f t="shared" si="4"/>
        <v>0</v>
      </c>
      <c r="AP27" s="37">
        <f t="shared" si="5"/>
        <v>15</v>
      </c>
      <c r="AQ27" s="37">
        <f t="shared" si="6"/>
        <v>30</v>
      </c>
      <c r="AR27" s="37">
        <f t="shared" si="7"/>
        <v>4</v>
      </c>
    </row>
    <row r="28" spans="1:44" s="41" customFormat="1" ht="22.5" customHeight="1">
      <c r="A28" s="225" t="s">
        <v>107</v>
      </c>
      <c r="B28" s="225"/>
      <c r="C28" s="225"/>
      <c r="D28" s="38">
        <f t="shared" ref="D28:M28" si="8">SUM(D15:D21)</f>
        <v>0</v>
      </c>
      <c r="E28" s="38">
        <f t="shared" si="8"/>
        <v>0</v>
      </c>
      <c r="F28" s="38">
        <f t="shared" si="8"/>
        <v>0</v>
      </c>
      <c r="G28" s="38">
        <f t="shared" si="8"/>
        <v>0</v>
      </c>
      <c r="H28" s="39">
        <f t="shared" si="8"/>
        <v>0</v>
      </c>
      <c r="I28" s="38">
        <f t="shared" si="8"/>
        <v>0</v>
      </c>
      <c r="J28" s="38">
        <f t="shared" si="8"/>
        <v>0</v>
      </c>
      <c r="K28" s="38">
        <f t="shared" si="8"/>
        <v>0</v>
      </c>
      <c r="L28" s="38">
        <f t="shared" si="8"/>
        <v>0</v>
      </c>
      <c r="M28" s="39">
        <f t="shared" si="8"/>
        <v>0</v>
      </c>
      <c r="N28" s="32">
        <f>SUM(N15:N27)</f>
        <v>45</v>
      </c>
      <c r="O28" s="32">
        <f>SUM(O15:O27)</f>
        <v>0</v>
      </c>
      <c r="P28" s="32">
        <f>SUM(P15:P27)</f>
        <v>60</v>
      </c>
      <c r="Q28" s="32">
        <f>SUM(Q15:Q27)</f>
        <v>30</v>
      </c>
      <c r="R28" s="164">
        <f>SUM(R15:R21)</f>
        <v>9</v>
      </c>
      <c r="S28" s="32">
        <f>SUM(S15:S27)</f>
        <v>75</v>
      </c>
      <c r="T28" s="32">
        <f>SUM(T15:T27)</f>
        <v>0</v>
      </c>
      <c r="U28" s="32">
        <f>SUM(U15:U27)</f>
        <v>90</v>
      </c>
      <c r="V28" s="32">
        <f>SUM(V15:V27)</f>
        <v>30</v>
      </c>
      <c r="W28" s="164">
        <f>SUM(W15:W21)</f>
        <v>13</v>
      </c>
      <c r="X28" s="40">
        <f t="shared" ref="X28:AR28" si="9">SUM(X15:X27)</f>
        <v>75</v>
      </c>
      <c r="Y28" s="40">
        <f t="shared" si="9"/>
        <v>0</v>
      </c>
      <c r="Z28" s="40">
        <f t="shared" si="9"/>
        <v>90</v>
      </c>
      <c r="AA28" s="40">
        <f t="shared" si="9"/>
        <v>45</v>
      </c>
      <c r="AB28" s="164">
        <f t="shared" si="9"/>
        <v>14</v>
      </c>
      <c r="AC28" s="40">
        <f t="shared" si="9"/>
        <v>75</v>
      </c>
      <c r="AD28" s="40">
        <f t="shared" si="9"/>
        <v>0</v>
      </c>
      <c r="AE28" s="40">
        <f t="shared" si="9"/>
        <v>90</v>
      </c>
      <c r="AF28" s="40">
        <f t="shared" si="9"/>
        <v>30</v>
      </c>
      <c r="AG28" s="164">
        <f t="shared" si="9"/>
        <v>13</v>
      </c>
      <c r="AH28" s="35">
        <f t="shared" si="9"/>
        <v>60</v>
      </c>
      <c r="AI28" s="35">
        <f t="shared" si="9"/>
        <v>15</v>
      </c>
      <c r="AJ28" s="35">
        <f t="shared" si="9"/>
        <v>75</v>
      </c>
      <c r="AK28" s="35">
        <f t="shared" si="9"/>
        <v>60</v>
      </c>
      <c r="AL28" s="164">
        <f t="shared" si="9"/>
        <v>14</v>
      </c>
      <c r="AM28" s="36">
        <f t="shared" si="9"/>
        <v>945</v>
      </c>
      <c r="AN28" s="37">
        <f t="shared" si="9"/>
        <v>330</v>
      </c>
      <c r="AO28" s="37">
        <f t="shared" si="9"/>
        <v>15</v>
      </c>
      <c r="AP28" s="37">
        <f t="shared" si="9"/>
        <v>405</v>
      </c>
      <c r="AQ28" s="37">
        <f t="shared" si="9"/>
        <v>195</v>
      </c>
      <c r="AR28" s="165">
        <f t="shared" si="9"/>
        <v>63</v>
      </c>
    </row>
    <row r="29" spans="1:44" ht="11.25" customHeight="1">
      <c r="A29" s="27"/>
      <c r="B29" s="27"/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4"/>
      <c r="N29" s="43"/>
      <c r="O29" s="43"/>
      <c r="P29" s="43"/>
      <c r="Q29" s="43"/>
      <c r="R29" s="43"/>
      <c r="S29" s="43"/>
      <c r="T29" s="43"/>
      <c r="U29" s="43"/>
      <c r="V29" s="43"/>
      <c r="W29" s="45"/>
      <c r="X29" s="43"/>
      <c r="Y29" s="43"/>
      <c r="Z29" s="43"/>
      <c r="AA29" s="43"/>
      <c r="AB29" s="43"/>
      <c r="AC29" s="43"/>
      <c r="AD29" s="43"/>
      <c r="AE29" s="43"/>
      <c r="AF29" s="43"/>
      <c r="AG29" s="45"/>
      <c r="AH29" s="46"/>
      <c r="AI29" s="46"/>
      <c r="AJ29" s="46"/>
      <c r="AK29" s="46"/>
      <c r="AL29" s="45"/>
      <c r="AM29" s="47"/>
      <c r="AN29" s="47"/>
      <c r="AO29" s="47"/>
      <c r="AP29" s="47"/>
      <c r="AQ29" s="47"/>
      <c r="AR29" s="48"/>
    </row>
  </sheetData>
  <mergeCells count="35">
    <mergeCell ref="A1:AR1"/>
    <mergeCell ref="A2:AR2"/>
    <mergeCell ref="A4:AR4"/>
    <mergeCell ref="A5:AR5"/>
    <mergeCell ref="A3:AR3"/>
    <mergeCell ref="A14:AR14"/>
    <mergeCell ref="A28:C28"/>
    <mergeCell ref="A9:AR9"/>
    <mergeCell ref="A11:A13"/>
    <mergeCell ref="B11:B13"/>
    <mergeCell ref="C11:C13"/>
    <mergeCell ref="D11:M11"/>
    <mergeCell ref="N11:W11"/>
    <mergeCell ref="X11:AG11"/>
    <mergeCell ref="AH11:AL11"/>
    <mergeCell ref="AM11:AM13"/>
    <mergeCell ref="AN11:AQ12"/>
    <mergeCell ref="AR11:AR13"/>
    <mergeCell ref="D12:G12"/>
    <mergeCell ref="M12:M13"/>
    <mergeCell ref="N12:Q12"/>
    <mergeCell ref="H12:H13"/>
    <mergeCell ref="A7:AR7"/>
    <mergeCell ref="A8:AR8"/>
    <mergeCell ref="A6:AR6"/>
    <mergeCell ref="I12:L12"/>
    <mergeCell ref="AL12:AL13"/>
    <mergeCell ref="R12:R13"/>
    <mergeCell ref="S12:V12"/>
    <mergeCell ref="W12:W13"/>
    <mergeCell ref="X12:AA12"/>
    <mergeCell ref="AB12:AB13"/>
    <mergeCell ref="AC12:AF12"/>
    <mergeCell ref="AG12:AG13"/>
    <mergeCell ref="AH12:AK12"/>
  </mergeCells>
  <conditionalFormatting sqref="AG15:AG27 AL15:AL24">
    <cfRule type="cellIs" dxfId="2" priority="4" operator="equal">
      <formula>0</formula>
    </cfRule>
  </conditionalFormatting>
  <conditionalFormatting sqref="AL25:AL26">
    <cfRule type="cellIs" dxfId="1" priority="3" operator="equal">
      <formula>0</formula>
    </cfRule>
  </conditionalFormatting>
  <conditionalFormatting sqref="AL27">
    <cfRule type="cellIs" dxfId="0" priority="1" operator="equal">
      <formula>0</formula>
    </cfRule>
  </conditionalFormatting>
  <printOptions horizontalCentered="1"/>
  <pageMargins left="0.31496062992125984" right="0.31496062992125984" top="0.35433070866141736" bottom="0.35433070866141736" header="0.11811023622047245" footer="0.11811023622047245"/>
  <pageSetup paperSize="9" scale="58" firstPageNumber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E7876C936AFB48BEF9DC9F0391988D" ma:contentTypeVersion="4" ma:contentTypeDescription="Create a new document." ma:contentTypeScope="" ma:versionID="325f27e8438bb59ab02b821ec0245e93">
  <xsd:schema xmlns:xsd="http://www.w3.org/2001/XMLSchema" xmlns:xs="http://www.w3.org/2001/XMLSchema" xmlns:p="http://schemas.microsoft.com/office/2006/metadata/properties" xmlns:ns2="e7d18f6d-6f98-4dfe-a846-a10c5bd4c6ef" xmlns:ns3="78f7350a-ef50-492f-b077-c8cf23a5da27" targetNamespace="http://schemas.microsoft.com/office/2006/metadata/properties" ma:root="true" ma:fieldsID="d38b1f619de4d0db384b7ed2b8e919fa" ns2:_="" ns3:_="">
    <xsd:import namespace="e7d18f6d-6f98-4dfe-a846-a10c5bd4c6ef"/>
    <xsd:import namespace="78f7350a-ef50-492f-b077-c8cf23a5da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18f6d-6f98-4dfe-a846-a10c5bd4c6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7350a-ef50-492f-b077-c8cf23a5da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3FA7D-406E-40A7-AC6E-8DD52F568E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d18f6d-6f98-4dfe-a846-a10c5bd4c6ef"/>
    <ds:schemaRef ds:uri="78f7350a-ef50-492f-b077-c8cf23a5da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F19104-6359-4464-8760-A4F9B319E66A}">
  <ds:schemaRefs>
    <ds:schemaRef ds:uri="http://purl.org/dc/dcmitype/"/>
    <ds:schemaRef ds:uri="78f7350a-ef50-492f-b077-c8cf23a5da27"/>
    <ds:schemaRef ds:uri="http://schemas.microsoft.com/office/2006/documentManagement/types"/>
    <ds:schemaRef ds:uri="http://schemas.openxmlformats.org/package/2006/metadata/core-properties"/>
    <ds:schemaRef ds:uri="e7d18f6d-6f98-4dfe-a846-a10c5bd4c6ef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7CFF1B3-02D3-461A-ABDF-0E2F71101A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Główny</vt:lpstr>
      <vt:lpstr>AiM</vt:lpstr>
      <vt:lpstr>PiESK</vt:lpstr>
      <vt:lpstr>TA</vt:lpstr>
      <vt:lpstr>AiM!Obszar_wydruku</vt:lpstr>
      <vt:lpstr>Główny!Obszar_wydruku</vt:lpstr>
      <vt:lpstr>PiESK!Obszar_wydruku</vt:lpstr>
      <vt:lpstr>TA!Obszar_wydruku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Uzytkownik</dc:creator>
  <cp:keywords/>
  <dc:description/>
  <cp:lastModifiedBy>Monika Anna Kopeć</cp:lastModifiedBy>
  <cp:revision>21</cp:revision>
  <dcterms:created xsi:type="dcterms:W3CDTF">2017-12-01T06:38:47Z</dcterms:created>
  <dcterms:modified xsi:type="dcterms:W3CDTF">2022-09-14T09:33:25Z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0x010100ADE7876C936AFB48BEF9DC9F0391988D</vt:lpwstr>
  </property>
</Properties>
</file>