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zwt1\Desktop\programy studiów\2024\28-24 US program studiów na kierunku AiR I stopień - profil praktyczny\"/>
    </mc:Choice>
  </mc:AlternateContent>
  <xr:revisionPtr revIDLastSave="0" documentId="13_ncr:1_{733370DC-8C96-4A71-B877-BB3A11F755EE}" xr6:coauthVersionLast="47" xr6:coauthVersionMax="47" xr10:uidLastSave="{00000000-0000-0000-0000-000000000000}"/>
  <bookViews>
    <workbookView xWindow="-120" yWindow="-120" windowWidth="29040" windowHeight="15720" tabRatio="500" xr2:uid="{61DB9278-3BDE-45F3-94B7-3DB8D0D95838}"/>
  </bookViews>
  <sheets>
    <sheet name="Główny" sheetId="1" r:id="rId1"/>
    <sheet name="Automatyka" sheetId="3" r:id="rId2"/>
    <sheet name="Robotyka" sheetId="2" r:id="rId3"/>
  </sheets>
  <definedNames>
    <definedName name="_xlnm.Print_Area" localSheetId="1">#N/A</definedName>
    <definedName name="_xlnm.Print_Area" localSheetId="0">#N/A</definedName>
    <definedName name="_xlnm.Print_Area" localSheetId="2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25" i="1" l="1"/>
  <c r="AN25" i="1"/>
  <c r="AO25" i="1"/>
  <c r="AP25" i="1"/>
  <c r="AQ25" i="1"/>
  <c r="AR25" i="1"/>
  <c r="AR28" i="2"/>
  <c r="AQ28" i="2"/>
  <c r="AP28" i="2"/>
  <c r="AO28" i="2"/>
  <c r="AN28" i="2"/>
  <c r="AR27" i="2"/>
  <c r="AQ27" i="2"/>
  <c r="AP27" i="2"/>
  <c r="AM27" i="2"/>
  <c r="AO27" i="2"/>
  <c r="AN27" i="2"/>
  <c r="AR26" i="2"/>
  <c r="AQ26" i="2"/>
  <c r="AM26" i="2"/>
  <c r="AP26" i="2"/>
  <c r="AO26" i="2"/>
  <c r="AN26" i="2"/>
  <c r="AR25" i="2"/>
  <c r="AQ25" i="2"/>
  <c r="AP25" i="2"/>
  <c r="AO25" i="2"/>
  <c r="AN25" i="2"/>
  <c r="AM25" i="2"/>
  <c r="AR24" i="2"/>
  <c r="AQ24" i="2"/>
  <c r="AP24" i="2"/>
  <c r="AO24" i="2"/>
  <c r="AN24" i="2"/>
  <c r="AR23" i="2"/>
  <c r="AQ23" i="2"/>
  <c r="AP23" i="2"/>
  <c r="AM23" i="2"/>
  <c r="AO23" i="2"/>
  <c r="AN23" i="2"/>
  <c r="AR22" i="2"/>
  <c r="AQ22" i="2"/>
  <c r="AM22" i="2"/>
  <c r="AP22" i="2"/>
  <c r="AO22" i="2"/>
  <c r="AN22" i="2"/>
  <c r="AR21" i="2"/>
  <c r="AQ21" i="2"/>
  <c r="AP21" i="2"/>
  <c r="AO21" i="2"/>
  <c r="AN21" i="2"/>
  <c r="AM21" i="2"/>
  <c r="AR20" i="2"/>
  <c r="AQ20" i="2"/>
  <c r="AP20" i="2"/>
  <c r="AM20" i="2"/>
  <c r="AO20" i="2"/>
  <c r="AN20" i="2"/>
  <c r="AR19" i="2"/>
  <c r="AQ19" i="2"/>
  <c r="AP19" i="2"/>
  <c r="AM19" i="2"/>
  <c r="AO19" i="2"/>
  <c r="AN19" i="2"/>
  <c r="AR18" i="2"/>
  <c r="AQ18" i="2"/>
  <c r="AP18" i="2"/>
  <c r="AO18" i="2"/>
  <c r="AN18" i="2"/>
  <c r="AM18" i="2"/>
  <c r="AR17" i="2"/>
  <c r="AQ17" i="2"/>
  <c r="AP17" i="2"/>
  <c r="AO17" i="2"/>
  <c r="AN17" i="2"/>
  <c r="AM17" i="2"/>
  <c r="AR16" i="2"/>
  <c r="AQ16" i="2"/>
  <c r="AM16" i="2"/>
  <c r="AP16" i="2"/>
  <c r="AO16" i="2"/>
  <c r="AN16" i="2"/>
  <c r="AR15" i="2"/>
  <c r="AQ15" i="2"/>
  <c r="AP15" i="2"/>
  <c r="AO15" i="2"/>
  <c r="AN15" i="2"/>
  <c r="AN43" i="1"/>
  <c r="AO43" i="1"/>
  <c r="AP43" i="1"/>
  <c r="AM43" i="1" s="1"/>
  <c r="AQ43" i="1"/>
  <c r="AR43" i="1"/>
  <c r="AN44" i="1"/>
  <c r="AM44" i="1" s="1"/>
  <c r="AO44" i="1"/>
  <c r="AP44" i="1"/>
  <c r="AQ44" i="1"/>
  <c r="AR44" i="1"/>
  <c r="AM24" i="2"/>
  <c r="AM15" i="2"/>
  <c r="AM28" i="2"/>
  <c r="AR37" i="1"/>
  <c r="AQ37" i="1"/>
  <c r="AP37" i="1"/>
  <c r="AO37" i="1"/>
  <c r="AN37" i="1"/>
  <c r="AM37" i="1" s="1"/>
  <c r="AR35" i="1"/>
  <c r="AQ35" i="1"/>
  <c r="AP35" i="1"/>
  <c r="AO35" i="1"/>
  <c r="AO27" i="1" s="1"/>
  <c r="AN35" i="1"/>
  <c r="AM35" i="1" s="1"/>
  <c r="AR26" i="1"/>
  <c r="AQ26" i="1"/>
  <c r="AP26" i="1"/>
  <c r="AO26" i="1"/>
  <c r="AN26" i="1"/>
  <c r="AM26" i="1" s="1"/>
  <c r="AR24" i="1"/>
  <c r="AQ24" i="1"/>
  <c r="AP24" i="1"/>
  <c r="AO24" i="1"/>
  <c r="AN24" i="1"/>
  <c r="AM24" i="1"/>
  <c r="AR23" i="1"/>
  <c r="AQ23" i="1"/>
  <c r="AP23" i="1"/>
  <c r="AO23" i="1"/>
  <c r="AN23" i="1"/>
  <c r="AM23" i="1" s="1"/>
  <c r="AR22" i="1"/>
  <c r="AQ22" i="1"/>
  <c r="AP22" i="1"/>
  <c r="AO22" i="1"/>
  <c r="AN22" i="1"/>
  <c r="AM22" i="1" s="1"/>
  <c r="AR21" i="1"/>
  <c r="AQ21" i="1"/>
  <c r="AP21" i="1"/>
  <c r="AO21" i="1"/>
  <c r="AN21" i="1"/>
  <c r="AM21" i="1" s="1"/>
  <c r="AR20" i="1"/>
  <c r="AQ20" i="1"/>
  <c r="AP20" i="1"/>
  <c r="AO20" i="1"/>
  <c r="AN20" i="1"/>
  <c r="AN13" i="1" s="1"/>
  <c r="AR19" i="1"/>
  <c r="AQ19" i="1"/>
  <c r="AP19" i="1"/>
  <c r="AO19" i="1"/>
  <c r="AN19" i="1"/>
  <c r="AM19" i="1" s="1"/>
  <c r="AR18" i="1"/>
  <c r="AQ18" i="1"/>
  <c r="AP18" i="1"/>
  <c r="AO18" i="1"/>
  <c r="AN18" i="1"/>
  <c r="AM18" i="1" s="1"/>
  <c r="AR16" i="1"/>
  <c r="AQ16" i="1"/>
  <c r="AP16" i="1"/>
  <c r="AO16" i="1"/>
  <c r="AM16" i="1" s="1"/>
  <c r="AN16" i="1"/>
  <c r="AR15" i="1"/>
  <c r="AQ15" i="1"/>
  <c r="AP15" i="1"/>
  <c r="AO15" i="1"/>
  <c r="AN15" i="1"/>
  <c r="AM15" i="1"/>
  <c r="AR14" i="1"/>
  <c r="AR53" i="1" s="1"/>
  <c r="AQ14" i="1"/>
  <c r="AQ13" i="1" s="1"/>
  <c r="AP14" i="1"/>
  <c r="AO14" i="1"/>
  <c r="AN14" i="1"/>
  <c r="AM14" i="1" s="1"/>
  <c r="AN16" i="3"/>
  <c r="AO16" i="3"/>
  <c r="AP16" i="3"/>
  <c r="AQ16" i="3"/>
  <c r="AM16" i="3" s="1"/>
  <c r="AR16" i="3"/>
  <c r="AN17" i="3"/>
  <c r="AO17" i="3"/>
  <c r="AP17" i="3"/>
  <c r="AQ17" i="3"/>
  <c r="AR17" i="3"/>
  <c r="AN18" i="3"/>
  <c r="AO18" i="3"/>
  <c r="AP18" i="3"/>
  <c r="AQ18" i="3"/>
  <c r="AM18" i="3"/>
  <c r="AR18" i="3"/>
  <c r="AN19" i="3"/>
  <c r="AO19" i="3"/>
  <c r="AP19" i="3"/>
  <c r="AQ19" i="3"/>
  <c r="AR19" i="3"/>
  <c r="AN20" i="3"/>
  <c r="AO20" i="3"/>
  <c r="AM20" i="3"/>
  <c r="AP20" i="3"/>
  <c r="AQ20" i="3"/>
  <c r="AR20" i="3"/>
  <c r="AN22" i="3"/>
  <c r="AM22" i="3"/>
  <c r="AO22" i="3"/>
  <c r="AP22" i="3"/>
  <c r="AQ22" i="3"/>
  <c r="AR22" i="3"/>
  <c r="AN21" i="3"/>
  <c r="AO21" i="3"/>
  <c r="AP21" i="3"/>
  <c r="AQ21" i="3"/>
  <c r="AM21" i="3"/>
  <c r="AR21" i="3"/>
  <c r="AN23" i="3"/>
  <c r="AO23" i="3"/>
  <c r="AP23" i="3"/>
  <c r="AM23" i="3"/>
  <c r="AQ23" i="3"/>
  <c r="AR23" i="3"/>
  <c r="AN24" i="3"/>
  <c r="AO24" i="3"/>
  <c r="AM24" i="3"/>
  <c r="AP24" i="3"/>
  <c r="AQ24" i="3"/>
  <c r="AR24" i="3"/>
  <c r="AN25" i="3"/>
  <c r="AO25" i="3"/>
  <c r="AP25" i="3"/>
  <c r="AQ25" i="3"/>
  <c r="AR25" i="3"/>
  <c r="AN26" i="3"/>
  <c r="AO26" i="3"/>
  <c r="AP26" i="3"/>
  <c r="AQ26" i="3"/>
  <c r="AM26" i="3"/>
  <c r="AR26" i="3"/>
  <c r="AN27" i="3"/>
  <c r="AO27" i="3"/>
  <c r="AP27" i="3"/>
  <c r="AQ27" i="3"/>
  <c r="AR27" i="3"/>
  <c r="AN28" i="3"/>
  <c r="AO28" i="3"/>
  <c r="AP28" i="3"/>
  <c r="AQ28" i="3"/>
  <c r="AR28" i="3"/>
  <c r="AN36" i="1"/>
  <c r="AO36" i="1"/>
  <c r="AM36" i="1" s="1"/>
  <c r="AP36" i="1"/>
  <c r="AQ36" i="1"/>
  <c r="AR36" i="1"/>
  <c r="AN38" i="1"/>
  <c r="AO38" i="1"/>
  <c r="AP38" i="1"/>
  <c r="AQ38" i="1"/>
  <c r="AM38" i="1" s="1"/>
  <c r="AR38" i="1"/>
  <c r="AM27" i="3"/>
  <c r="AI29" i="2"/>
  <c r="AJ29" i="2"/>
  <c r="AK29" i="2"/>
  <c r="AD29" i="2"/>
  <c r="AE29" i="2"/>
  <c r="AF29" i="2"/>
  <c r="Y29" i="2"/>
  <c r="Z29" i="2"/>
  <c r="AA29" i="2"/>
  <c r="T29" i="2"/>
  <c r="U29" i="2"/>
  <c r="V29" i="2"/>
  <c r="S29" i="2"/>
  <c r="O29" i="2"/>
  <c r="P29" i="2"/>
  <c r="Q29" i="2"/>
  <c r="N29" i="2"/>
  <c r="AI29" i="3"/>
  <c r="AJ29" i="3"/>
  <c r="AJ52" i="1"/>
  <c r="AK29" i="3"/>
  <c r="AH29" i="3"/>
  <c r="AD29" i="3"/>
  <c r="AE29" i="3"/>
  <c r="AF29" i="3"/>
  <c r="AC29" i="3"/>
  <c r="Y29" i="3"/>
  <c r="Z29" i="3"/>
  <c r="Z52" i="1"/>
  <c r="AA29" i="3"/>
  <c r="X29" i="3"/>
  <c r="X52" i="1"/>
  <c r="T29" i="3"/>
  <c r="U29" i="3"/>
  <c r="V29" i="3"/>
  <c r="S29" i="3"/>
  <c r="S52" i="1"/>
  <c r="Q29" i="3"/>
  <c r="O29" i="3"/>
  <c r="P29" i="3"/>
  <c r="N29" i="3"/>
  <c r="AN15" i="3"/>
  <c r="AO15" i="3"/>
  <c r="AP15" i="3"/>
  <c r="AM15" i="3"/>
  <c r="AM29" i="3"/>
  <c r="AQ15" i="3"/>
  <c r="AM25" i="3"/>
  <c r="AM19" i="3"/>
  <c r="AM28" i="3"/>
  <c r="AL29" i="3"/>
  <c r="AG29" i="3"/>
  <c r="AB29" i="3"/>
  <c r="W29" i="3"/>
  <c r="R29" i="3"/>
  <c r="M29" i="3"/>
  <c r="L29" i="3"/>
  <c r="K29" i="3"/>
  <c r="J29" i="3"/>
  <c r="I29" i="3"/>
  <c r="AN29" i="3"/>
  <c r="H29" i="3"/>
  <c r="AR29" i="3"/>
  <c r="G29" i="3"/>
  <c r="F29" i="3"/>
  <c r="E29" i="3"/>
  <c r="AO29" i="3"/>
  <c r="D29" i="3"/>
  <c r="AR15" i="3"/>
  <c r="AQ29" i="3"/>
  <c r="AM17" i="3"/>
  <c r="L52" i="1"/>
  <c r="K52" i="1"/>
  <c r="J52" i="1"/>
  <c r="I53" i="1" s="1"/>
  <c r="D54" i="1" s="1"/>
  <c r="I52" i="1"/>
  <c r="E52" i="1"/>
  <c r="F52" i="1"/>
  <c r="D53" i="1" s="1"/>
  <c r="G52" i="1"/>
  <c r="D52" i="1"/>
  <c r="AR51" i="1"/>
  <c r="AN28" i="1"/>
  <c r="AO28" i="1"/>
  <c r="AP28" i="1"/>
  <c r="AQ28" i="1"/>
  <c r="AQ27" i="1" s="1"/>
  <c r="AR28" i="1"/>
  <c r="AR27" i="1" s="1"/>
  <c r="AN29" i="1"/>
  <c r="AM29" i="1" s="1"/>
  <c r="AO29" i="1"/>
  <c r="AP29" i="1"/>
  <c r="AQ29" i="1"/>
  <c r="AR29" i="1"/>
  <c r="AN30" i="1"/>
  <c r="AO30" i="1"/>
  <c r="AM30" i="1" s="1"/>
  <c r="AP30" i="1"/>
  <c r="AP27" i="1" s="1"/>
  <c r="AQ30" i="1"/>
  <c r="AR30" i="1"/>
  <c r="AN33" i="1"/>
  <c r="AO33" i="1"/>
  <c r="AM33" i="1" s="1"/>
  <c r="AP33" i="1"/>
  <c r="AQ33" i="1"/>
  <c r="AR33" i="1"/>
  <c r="AN31" i="1"/>
  <c r="AN27" i="1" s="1"/>
  <c r="AO31" i="1"/>
  <c r="AP31" i="1"/>
  <c r="AM31" i="1" s="1"/>
  <c r="AQ31" i="1"/>
  <c r="AR31" i="1"/>
  <c r="AN34" i="1"/>
  <c r="AO34" i="1"/>
  <c r="AP34" i="1"/>
  <c r="AQ34" i="1"/>
  <c r="AR34" i="1"/>
  <c r="AN32" i="1"/>
  <c r="AO32" i="1"/>
  <c r="AM32" i="1" s="1"/>
  <c r="AP32" i="1"/>
  <c r="AQ32" i="1"/>
  <c r="AR32" i="1"/>
  <c r="AN40" i="1"/>
  <c r="AM40" i="1" s="1"/>
  <c r="AO40" i="1"/>
  <c r="AP40" i="1"/>
  <c r="AQ40" i="1"/>
  <c r="AR40" i="1"/>
  <c r="AN41" i="1"/>
  <c r="AO41" i="1"/>
  <c r="AP41" i="1"/>
  <c r="AM41" i="1" s="1"/>
  <c r="AQ41" i="1"/>
  <c r="AR41" i="1"/>
  <c r="AN42" i="1"/>
  <c r="AO42" i="1"/>
  <c r="AP42" i="1"/>
  <c r="AQ42" i="1"/>
  <c r="AR42" i="1"/>
  <c r="AM42" i="1"/>
  <c r="AM34" i="1"/>
  <c r="AP13" i="1"/>
  <c r="AN39" i="1"/>
  <c r="AM39" i="1" s="1"/>
  <c r="AO39" i="1"/>
  <c r="AP39" i="1"/>
  <c r="AQ39" i="1"/>
  <c r="AR39" i="1"/>
  <c r="AQ51" i="1"/>
  <c r="AP51" i="1"/>
  <c r="AP47" i="1"/>
  <c r="AO51" i="1"/>
  <c r="AR48" i="1"/>
  <c r="AQ48" i="1"/>
  <c r="AM48" i="1" s="1"/>
  <c r="AM47" i="1" s="1"/>
  <c r="AQ47" i="1"/>
  <c r="AQ52" i="1" s="1"/>
  <c r="AP48" i="1"/>
  <c r="AO48" i="1"/>
  <c r="AO47" i="1" s="1"/>
  <c r="AN48" i="1"/>
  <c r="H52" i="1"/>
  <c r="AL29" i="2"/>
  <c r="AI52" i="1"/>
  <c r="AH53" i="1" s="1"/>
  <c r="AH54" i="1" s="1"/>
  <c r="AH29" i="2"/>
  <c r="AG29" i="2"/>
  <c r="AF52" i="1"/>
  <c r="AE52" i="1"/>
  <c r="AD52" i="1"/>
  <c r="AC29" i="2"/>
  <c r="AB29" i="2"/>
  <c r="AA52" i="1"/>
  <c r="Y52" i="1"/>
  <c r="X53" i="1" s="1"/>
  <c r="X29" i="2"/>
  <c r="W29" i="2"/>
  <c r="V52" i="1"/>
  <c r="T52" i="1"/>
  <c r="R29" i="2"/>
  <c r="Q52" i="1"/>
  <c r="P52" i="1"/>
  <c r="M29" i="2"/>
  <c r="L29" i="2"/>
  <c r="K29" i="2"/>
  <c r="J29" i="2"/>
  <c r="I29" i="2"/>
  <c r="H29" i="2"/>
  <c r="G29" i="2"/>
  <c r="F29" i="2"/>
  <c r="E29" i="2"/>
  <c r="D29" i="2"/>
  <c r="AH52" i="1"/>
  <c r="AC52" i="1"/>
  <c r="AC53" i="1" s="1"/>
  <c r="AK52" i="1"/>
  <c r="AR46" i="1"/>
  <c r="AR45" i="1" s="1"/>
  <c r="W52" i="1"/>
  <c r="R52" i="1"/>
  <c r="W54" i="1" s="1"/>
  <c r="AR47" i="1"/>
  <c r="AN47" i="1"/>
  <c r="M52" i="1"/>
  <c r="AB52" i="1"/>
  <c r="AO29" i="2"/>
  <c r="AQ29" i="2"/>
  <c r="AG52" i="1"/>
  <c r="AL52" i="1"/>
  <c r="AL54" i="1"/>
  <c r="AP29" i="2"/>
  <c r="AN29" i="2"/>
  <c r="AR29" i="2"/>
  <c r="AQ46" i="1"/>
  <c r="AQ45" i="1"/>
  <c r="O52" i="1"/>
  <c r="AO46" i="1"/>
  <c r="AO45" i="1"/>
  <c r="U52" i="1"/>
  <c r="S53" i="1"/>
  <c r="AP46" i="1"/>
  <c r="AP45" i="1" s="1"/>
  <c r="AM29" i="2"/>
  <c r="N52" i="1"/>
  <c r="AN46" i="1"/>
  <c r="AN45" i="1" s="1"/>
  <c r="AP29" i="3"/>
  <c r="N53" i="1"/>
  <c r="N54" i="1" s="1"/>
  <c r="M54" i="1" l="1"/>
  <c r="AG54" i="1"/>
  <c r="AN52" i="1"/>
  <c r="AP52" i="1"/>
  <c r="AR13" i="1"/>
  <c r="AR52" i="1" s="1"/>
  <c r="AM20" i="1"/>
  <c r="AM13" i="1" s="1"/>
  <c r="AM46" i="1"/>
  <c r="AM45" i="1" s="1"/>
  <c r="X54" i="1"/>
  <c r="AO13" i="1"/>
  <c r="AO52" i="1" s="1"/>
  <c r="AR54" i="1"/>
  <c r="AM28" i="1"/>
  <c r="AM27" i="1" s="1"/>
  <c r="AM52" i="1" l="1"/>
  <c r="AM53" i="1"/>
</calcChain>
</file>

<file path=xl/sharedStrings.xml><?xml version="1.0" encoding="utf-8"?>
<sst xmlns="http://schemas.openxmlformats.org/spreadsheetml/2006/main" count="328" uniqueCount="126">
  <si>
    <t>Załącznik nr 2</t>
  </si>
  <si>
    <r>
      <t xml:space="preserve">do </t>
    </r>
    <r>
      <rPr>
        <i/>
        <sz val="10"/>
        <rFont val="Arial"/>
        <family val="2"/>
        <charset val="238"/>
      </rPr>
      <t>Programu studiów na kierunku automatyka i robotyka - studia pierwszego stopnia o profilu praktycznym,</t>
    </r>
    <r>
      <rPr>
        <sz val="10"/>
        <rFont val="Arial"/>
        <family val="2"/>
        <charset val="238"/>
      </rPr>
      <t xml:space="preserve"> </t>
    </r>
  </si>
  <si>
    <t>obowiązuje I rok od r.a. 2024/2025</t>
  </si>
  <si>
    <t xml:space="preserve">PLAN  STUDIÓW  NIESTACJONARNYCH I stopnia                 </t>
  </si>
  <si>
    <t>KIERUNEK: AUTOMATYKA I ROBOTYKA</t>
  </si>
  <si>
    <t>PROFIL: PRAKTYCZNY</t>
  </si>
  <si>
    <t>Lp.</t>
  </si>
  <si>
    <t>Nazwa przedmiotu</t>
  </si>
  <si>
    <t>Forma zaliczenia</t>
  </si>
  <si>
    <t>ROK I</t>
  </si>
  <si>
    <t>ROK II</t>
  </si>
  <si>
    <t>ROK III</t>
  </si>
  <si>
    <t>ROK IV</t>
  </si>
  <si>
    <t>Ogółem</t>
  </si>
  <si>
    <t>w tym:</t>
  </si>
  <si>
    <t>ECTS</t>
  </si>
  <si>
    <t>1 sem.</t>
  </si>
  <si>
    <t>2 sem.</t>
  </si>
  <si>
    <t>3 sem.</t>
  </si>
  <si>
    <t>4 sem.</t>
  </si>
  <si>
    <t>5 sem.</t>
  </si>
  <si>
    <t>6 sem.</t>
  </si>
  <si>
    <t xml:space="preserve">7 sem. </t>
  </si>
  <si>
    <t>w</t>
  </si>
  <si>
    <t>ćw</t>
  </si>
  <si>
    <t>lab</t>
  </si>
  <si>
    <t>p</t>
  </si>
  <si>
    <t>w.</t>
  </si>
  <si>
    <t>ćw.</t>
  </si>
  <si>
    <t>A. Przedmioty podstawowe</t>
  </si>
  <si>
    <t>Język obcy</t>
  </si>
  <si>
    <t>E III</t>
  </si>
  <si>
    <t>Technologie informacyjne</t>
  </si>
  <si>
    <t>z. o. I</t>
  </si>
  <si>
    <t>BHP</t>
  </si>
  <si>
    <t>z. I</t>
  </si>
  <si>
    <t>Wprowadzenie do matematyki</t>
  </si>
  <si>
    <t>Podstawy kreatywności</t>
  </si>
  <si>
    <t>Fizyka</t>
  </si>
  <si>
    <t>E II</t>
  </si>
  <si>
    <t>Metodyka obliczeń inżynierskich</t>
  </si>
  <si>
    <t>z. o. II</t>
  </si>
  <si>
    <t>Narzędzia analizy matematycznej</t>
  </si>
  <si>
    <t>Matematyka stosowana</t>
  </si>
  <si>
    <t>z. o. IV</t>
  </si>
  <si>
    <t>Język obcy dla inżynierów</t>
  </si>
  <si>
    <t>Marketing dla inżynierów</t>
  </si>
  <si>
    <t>z. o. V</t>
  </si>
  <si>
    <t>Ochrona własności intelektualnych</t>
  </si>
  <si>
    <t>z. o. VI</t>
  </si>
  <si>
    <t>B. Przedmioty kierunkowe</t>
  </si>
  <si>
    <t>Materiałoznawstwo</t>
  </si>
  <si>
    <t xml:space="preserve">Podstawy elektrotechniki i elektroniki </t>
  </si>
  <si>
    <t>E I</t>
  </si>
  <si>
    <t>Podstawy automatyki</t>
  </si>
  <si>
    <t>Rysunek technczny i CAD</t>
  </si>
  <si>
    <t>Podstawy robotyki</t>
  </si>
  <si>
    <t>Przetwarzanie sygnałów</t>
  </si>
  <si>
    <t>Materiały konstrukcyjne</t>
  </si>
  <si>
    <t>Mechanika techniczna I</t>
  </si>
  <si>
    <t>Mechanika płynów</t>
  </si>
  <si>
    <t>z. o. III</t>
  </si>
  <si>
    <t>Mechanika techniczna II</t>
  </si>
  <si>
    <t>Sterowniki programowalne PLC</t>
  </si>
  <si>
    <t>Metrologia</t>
  </si>
  <si>
    <t>Podstawy konstrukcji i eksploatacji maszyn</t>
  </si>
  <si>
    <t>E IV</t>
  </si>
  <si>
    <t>Elementy sztucznej inteligencji</t>
  </si>
  <si>
    <t>Elementy robotyki w przemyśle</t>
  </si>
  <si>
    <t>Zarządzanie projektami przemysłowymi</t>
  </si>
  <si>
    <t>z. o. VII</t>
  </si>
  <si>
    <t>Podstawy inżynierii odwrotnej</t>
  </si>
  <si>
    <t>C. Moduł obieralny</t>
  </si>
  <si>
    <t>Moduł obieralny</t>
  </si>
  <si>
    <t>D. Dyplomowanie i praktyka</t>
  </si>
  <si>
    <t>Seminarium dyplomowe</t>
  </si>
  <si>
    <t>z.o. V, VI, VII</t>
  </si>
  <si>
    <t>Praktyka zawodowa I</t>
  </si>
  <si>
    <t>z  II</t>
  </si>
  <si>
    <t>Praktyka zawodowa II</t>
  </si>
  <si>
    <t>z  IV</t>
  </si>
  <si>
    <t>Praktyka zawodowa III</t>
  </si>
  <si>
    <t>z  VI</t>
  </si>
  <si>
    <t>RAZEM</t>
  </si>
  <si>
    <t xml:space="preserve">PLAN  STUDIÓW NIESTACJONARNYCH I stopnia                 </t>
  </si>
  <si>
    <t>Moduł obieralny: AUTOMATYKA</t>
  </si>
  <si>
    <t>Forma zalicz.</t>
  </si>
  <si>
    <t>7 sem.</t>
  </si>
  <si>
    <t>C. Moduł obieralny: AUTOMATYKA</t>
  </si>
  <si>
    <t>Projektowanie przemysłowe</t>
  </si>
  <si>
    <t>Systemy wbudowane</t>
  </si>
  <si>
    <t>Napędy pneumatyczne automatyki</t>
  </si>
  <si>
    <t>Sensoryka w mechatronice</t>
  </si>
  <si>
    <t>Przemysłowe bazy danych</t>
  </si>
  <si>
    <t>Zaawansowane programowanie sterowników</t>
  </si>
  <si>
    <t>E V</t>
  </si>
  <si>
    <t>Hydrauliczne urządzenia automatyki</t>
  </si>
  <si>
    <t>Projektowanie urządzeń elektronicznych</t>
  </si>
  <si>
    <t>E VI</t>
  </si>
  <si>
    <t>Optymalizacja procesów przemysłowych</t>
  </si>
  <si>
    <t>Przemysłowe systemy sterowania</t>
  </si>
  <si>
    <t>materiały specjalnego przeznaczenia</t>
  </si>
  <si>
    <t>Modelowanie systemów przemysłowych</t>
  </si>
  <si>
    <t>Systemy rozproszone</t>
  </si>
  <si>
    <t>Projektowanie systemów automatyki</t>
  </si>
  <si>
    <t xml:space="preserve">Razem liczba godzin </t>
  </si>
  <si>
    <t>Moduł obieralny: ROBOTYKA</t>
  </si>
  <si>
    <t>C. Moduł obieralny: ROBOTYKA</t>
  </si>
  <si>
    <t>Komputerowe wspomaganie projektowania</t>
  </si>
  <si>
    <t>Systemy pomiarowe i sterujące</t>
  </si>
  <si>
    <t>Sterowniki mikroprocesorowe</t>
  </si>
  <si>
    <t>Robotyzacja przemysłu</t>
  </si>
  <si>
    <t>Modele i systemy sterowania w robotyce</t>
  </si>
  <si>
    <t>Systemy osadzone w robotyce</t>
  </si>
  <si>
    <t>Modelowanie i symulacja procesów produkcyjnych</t>
  </si>
  <si>
    <t>Programowanie robotów</t>
  </si>
  <si>
    <t>Nowoczesne techniki w robotyce</t>
  </si>
  <si>
    <t>Zaawansowane metody programowania sterowników</t>
  </si>
  <si>
    <t>Symulacja komputerowa układów robotyki</t>
  </si>
  <si>
    <t>Metody sztucznej inteligencji w robotyce</t>
  </si>
  <si>
    <t>Roboty mobilne</t>
  </si>
  <si>
    <t>Projektowanie robotów</t>
  </si>
  <si>
    <t>z dnia 25 czewrca 2024 r.</t>
  </si>
  <si>
    <t>stanowiącego załącznik do Uchwały nr 28/000/2024 Senatu AJP</t>
  </si>
  <si>
    <t>Komunikacja interpersonalna</t>
  </si>
  <si>
    <t>z.o.II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</si>
</sst>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2">
    <font>
      <sz val="11"/>
      <color indexed="8"/>
      <name val="Czcionka tekstu podstawowego"/>
      <family val="2"/>
      <charset val="238"/>
    </font>
    <font>
      <sz val="8"/>
      <name val="Arial CE"/>
      <charset val="238"/>
    </font>
    <font>
      <i/>
      <sz val="10"/>
      <name val="Arial CE"/>
      <charset val="238"/>
    </font>
    <font>
      <sz val="6"/>
      <name val="Arial CE"/>
      <charset val="238"/>
    </font>
    <font>
      <i/>
      <sz val="6"/>
      <color indexed="10"/>
      <name val="Arial CE"/>
      <charset val="238"/>
    </font>
    <font>
      <b/>
      <sz val="8"/>
      <name val="Arial CE"/>
      <charset val="238"/>
    </font>
    <font>
      <sz val="8"/>
      <color indexed="10"/>
      <name val="Arial CE"/>
      <charset val="238"/>
    </font>
    <font>
      <sz val="7"/>
      <name val="Arial"/>
      <family val="2"/>
      <charset val="238"/>
    </font>
    <font>
      <b/>
      <sz val="10"/>
      <name val="Arial CE"/>
      <charset val="238"/>
    </font>
    <font>
      <sz val="7"/>
      <name val="Arial CE"/>
      <charset val="238"/>
    </font>
    <font>
      <i/>
      <sz val="5"/>
      <name val="Arial CE"/>
      <charset val="238"/>
    </font>
    <font>
      <b/>
      <sz val="6"/>
      <name val="Arial CE"/>
      <charset val="238"/>
    </font>
    <font>
      <b/>
      <i/>
      <sz val="7"/>
      <color indexed="10"/>
      <name val="Arial CE"/>
      <charset val="238"/>
    </font>
    <font>
      <i/>
      <sz val="7"/>
      <color indexed="10"/>
      <name val="Arial CE"/>
      <charset val="238"/>
    </font>
    <font>
      <i/>
      <sz val="7"/>
      <name val="Arial CE"/>
      <charset val="238"/>
    </font>
    <font>
      <b/>
      <i/>
      <sz val="8"/>
      <color indexed="10"/>
      <name val="Arial CE"/>
      <charset val="238"/>
    </font>
    <font>
      <b/>
      <sz val="8"/>
      <name val="Arial CE"/>
      <family val="2"/>
      <charset val="238"/>
    </font>
    <font>
      <i/>
      <sz val="8"/>
      <color indexed="10"/>
      <name val="Arial CE"/>
      <charset val="238"/>
    </font>
    <font>
      <b/>
      <i/>
      <sz val="6"/>
      <color indexed="10"/>
      <name val="Arial CE"/>
      <charset val="238"/>
    </font>
    <font>
      <b/>
      <sz val="5"/>
      <name val="Arial CE"/>
      <charset val="238"/>
    </font>
    <font>
      <sz val="11"/>
      <color indexed="8"/>
      <name val="Czcionka tekstu podstawowego"/>
      <family val="2"/>
      <charset val="238"/>
    </font>
    <font>
      <b/>
      <u/>
      <sz val="10"/>
      <name val="Arial CE"/>
      <charset val="238"/>
    </font>
    <font>
      <sz val="7.5"/>
      <name val="Arial"/>
      <family val="2"/>
      <charset val="238"/>
    </font>
    <font>
      <sz val="7"/>
      <name val="Arial CE"/>
      <family val="2"/>
      <charset val="238"/>
    </font>
    <font>
      <sz val="6"/>
      <color indexed="8"/>
      <name val="Arial CE"/>
      <charset val="238"/>
    </font>
    <font>
      <sz val="11"/>
      <color indexed="8"/>
      <name val="Arial"/>
    </font>
    <font>
      <i/>
      <sz val="10"/>
      <name val="Arial"/>
    </font>
    <font>
      <b/>
      <sz val="10"/>
      <name val="Arial"/>
    </font>
    <font>
      <sz val="8"/>
      <name val="Arial"/>
    </font>
    <font>
      <sz val="7"/>
      <name val="Arial"/>
    </font>
    <font>
      <sz val="6"/>
      <name val="Arial"/>
    </font>
    <font>
      <b/>
      <i/>
      <sz val="6"/>
      <color indexed="10"/>
      <name val="Arial"/>
    </font>
    <font>
      <b/>
      <sz val="8"/>
      <name val="Arial"/>
    </font>
    <font>
      <b/>
      <i/>
      <sz val="8"/>
      <color indexed="10"/>
      <name val="Arial"/>
    </font>
    <font>
      <i/>
      <sz val="5"/>
      <name val="Arial"/>
    </font>
    <font>
      <b/>
      <sz val="6"/>
      <name val="Arial"/>
    </font>
    <font>
      <sz val="7.5"/>
      <color indexed="8"/>
      <name val="Arial"/>
    </font>
    <font>
      <i/>
      <sz val="8"/>
      <color indexed="10"/>
      <name val="Arial"/>
    </font>
    <font>
      <i/>
      <sz val="7"/>
      <name val="Arial"/>
    </font>
    <font>
      <b/>
      <i/>
      <sz val="7"/>
      <color indexed="10"/>
      <name val="Arial"/>
    </font>
    <font>
      <sz val="7.5"/>
      <name val="Arial"/>
    </font>
    <font>
      <i/>
      <sz val="8"/>
      <name val="Arial"/>
    </font>
    <font>
      <sz val="8"/>
      <color indexed="10"/>
      <name val="Arial"/>
    </font>
    <font>
      <b/>
      <i/>
      <sz val="7"/>
      <name val="Arial"/>
    </font>
    <font>
      <sz val="9"/>
      <name val="Arial"/>
    </font>
    <font>
      <b/>
      <u/>
      <sz val="10"/>
      <name val="Arial"/>
    </font>
    <font>
      <i/>
      <sz val="6"/>
      <name val="Arial"/>
    </font>
    <font>
      <sz val="8"/>
      <name val="Czcionka tekstu podstawowego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sz val="7.5"/>
      <color rgb="FF0070C0"/>
      <name val="Arial"/>
      <family val="2"/>
      <charset val="238"/>
    </font>
    <font>
      <sz val="8"/>
      <color rgb="FF0070C0"/>
      <name val="Arial CE"/>
      <charset val="238"/>
    </font>
  </fonts>
  <fills count="17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9"/>
        <bgColor indexed="26"/>
      </patternFill>
    </fill>
    <fill>
      <patternFill patternType="solid">
        <fgColor indexed="27"/>
        <bgColor indexed="27"/>
      </patternFill>
    </fill>
    <fill>
      <patternFill patternType="solid">
        <fgColor indexed="42"/>
        <bgColor indexed="31"/>
      </patternFill>
    </fill>
    <fill>
      <patternFill patternType="solid">
        <fgColor indexed="27"/>
        <bgColor indexed="26"/>
      </patternFill>
    </fill>
    <fill>
      <patternFill patternType="solid">
        <fgColor indexed="47"/>
        <bgColor indexed="27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  <bgColor indexed="31"/>
      </patternFill>
    </fill>
    <fill>
      <patternFill patternType="solid">
        <fgColor indexed="42"/>
        <bgColor indexed="26"/>
      </patternFill>
    </fill>
    <fill>
      <patternFill patternType="solid">
        <fgColor indexed="47"/>
        <bgColor indexed="26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0" fillId="0" borderId="0"/>
  </cellStyleXfs>
  <cellXfs count="19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/>
    <xf numFmtId="0" fontId="1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1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9" fillId="0" borderId="0" xfId="0" applyFont="1"/>
    <xf numFmtId="0" fontId="5" fillId="0" borderId="0" xfId="0" applyFont="1"/>
    <xf numFmtId="0" fontId="14" fillId="0" borderId="0" xfId="0" applyFont="1" applyAlignment="1">
      <alignment horizontal="center"/>
    </xf>
    <xf numFmtId="0" fontId="18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1" fontId="5" fillId="4" borderId="2" xfId="0" applyNumberFormat="1" applyFont="1" applyFill="1" applyBorder="1" applyAlignment="1">
      <alignment horizontal="center" vertical="center"/>
    </xf>
    <xf numFmtId="1" fontId="17" fillId="5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horizontal="center" vertical="center"/>
    </xf>
    <xf numFmtId="0" fontId="7" fillId="0" borderId="2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>
      <alignment horizontal="center" vertical="center"/>
    </xf>
    <xf numFmtId="1" fontId="1" fillId="6" borderId="2" xfId="0" applyNumberFormat="1" applyFont="1" applyFill="1" applyBorder="1" applyAlignment="1">
      <alignment horizontal="center" vertical="center"/>
    </xf>
    <xf numFmtId="0" fontId="7" fillId="0" borderId="3" xfId="0" applyFont="1" applyBorder="1" applyAlignment="1" applyProtection="1">
      <alignment horizontal="center" vertical="center"/>
      <protection locked="0"/>
    </xf>
    <xf numFmtId="0" fontId="23" fillId="0" borderId="3" xfId="0" applyFont="1" applyBorder="1" applyAlignment="1" applyProtection="1">
      <alignment horizontal="center" vertical="center"/>
      <protection locked="0"/>
    </xf>
    <xf numFmtId="0" fontId="1" fillId="7" borderId="2" xfId="0" applyFont="1" applyFill="1" applyBorder="1" applyAlignment="1">
      <alignment horizontal="center" vertical="center"/>
    </xf>
    <xf numFmtId="0" fontId="22" fillId="0" borderId="2" xfId="0" applyFont="1" applyBorder="1" applyAlignment="1" applyProtection="1">
      <alignment vertical="center" wrapText="1"/>
      <protection locked="0"/>
    </xf>
    <xf numFmtId="0" fontId="24" fillId="8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24" fillId="9" borderId="1" xfId="0" applyFont="1" applyFill="1" applyBorder="1" applyAlignment="1">
      <alignment horizontal="center" vertical="center" wrapText="1"/>
    </xf>
    <xf numFmtId="1" fontId="1" fillId="9" borderId="2" xfId="0" applyNumberFormat="1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/>
    </xf>
    <xf numFmtId="0" fontId="3" fillId="9" borderId="2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/>
    </xf>
    <xf numFmtId="0" fontId="24" fillId="8" borderId="2" xfId="0" applyFont="1" applyFill="1" applyBorder="1" applyAlignment="1">
      <alignment horizontal="center" vertical="center" wrapText="1"/>
    </xf>
    <xf numFmtId="0" fontId="24" fillId="9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25" fillId="0" borderId="0" xfId="0" applyFont="1"/>
    <xf numFmtId="0" fontId="27" fillId="0" borderId="0" xfId="0" applyFont="1"/>
    <xf numFmtId="0" fontId="28" fillId="0" borderId="0" xfId="0" applyFont="1"/>
    <xf numFmtId="0" fontId="29" fillId="0" borderId="0" xfId="0" applyFont="1"/>
    <xf numFmtId="0" fontId="26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0" fontId="30" fillId="0" borderId="0" xfId="0" applyFont="1" applyAlignment="1">
      <alignment horizontal="center" vertical="top"/>
    </xf>
    <xf numFmtId="0" fontId="31" fillId="0" borderId="0" xfId="0" applyFont="1" applyAlignment="1">
      <alignment horizontal="center" vertical="top"/>
    </xf>
    <xf numFmtId="0" fontId="32" fillId="0" borderId="0" xfId="0" applyFont="1" applyAlignment="1">
      <alignment horizontal="center" vertical="top"/>
    </xf>
    <xf numFmtId="0" fontId="28" fillId="0" borderId="0" xfId="0" applyFont="1" applyAlignment="1">
      <alignment horizontal="center"/>
    </xf>
    <xf numFmtId="0" fontId="33" fillId="0" borderId="0" xfId="0" applyFont="1" applyAlignment="1">
      <alignment horizontal="center"/>
    </xf>
    <xf numFmtId="0" fontId="29" fillId="0" borderId="2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30" fillId="2" borderId="2" xfId="0" applyFont="1" applyFill="1" applyBorder="1" applyAlignment="1">
      <alignment horizontal="center" vertical="center" wrapText="1"/>
    </xf>
    <xf numFmtId="0" fontId="30" fillId="3" borderId="2" xfId="0" applyFont="1" applyFill="1" applyBorder="1" applyAlignment="1">
      <alignment horizontal="center" vertical="center" wrapText="1"/>
    </xf>
    <xf numFmtId="0" fontId="30" fillId="8" borderId="2" xfId="0" applyFont="1" applyFill="1" applyBorder="1" applyAlignment="1">
      <alignment horizontal="center" vertical="center" wrapText="1"/>
    </xf>
    <xf numFmtId="0" fontId="30" fillId="9" borderId="2" xfId="0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 wrapText="1"/>
    </xf>
    <xf numFmtId="0" fontId="32" fillId="4" borderId="2" xfId="0" applyFont="1" applyFill="1" applyBorder="1" applyAlignment="1">
      <alignment horizontal="center" vertical="center"/>
    </xf>
    <xf numFmtId="0" fontId="25" fillId="5" borderId="0" xfId="0" applyFont="1" applyFill="1" applyAlignment="1">
      <alignment vertical="center"/>
    </xf>
    <xf numFmtId="0" fontId="25" fillId="5" borderId="0" xfId="0" applyFont="1" applyFill="1"/>
    <xf numFmtId="0" fontId="29" fillId="0" borderId="2" xfId="0" applyFont="1" applyBorder="1" applyAlignment="1">
      <alignment horizontal="center" vertical="center"/>
    </xf>
    <xf numFmtId="0" fontId="36" fillId="0" borderId="2" xfId="0" applyFont="1" applyBorder="1" applyAlignment="1">
      <alignment horizontal="left" vertical="center" wrapText="1"/>
    </xf>
    <xf numFmtId="0" fontId="28" fillId="2" borderId="2" xfId="0" applyFont="1" applyFill="1" applyBorder="1" applyAlignment="1">
      <alignment horizontal="center" vertical="center"/>
    </xf>
    <xf numFmtId="0" fontId="37" fillId="0" borderId="2" xfId="0" applyFont="1" applyBorder="1" applyAlignment="1">
      <alignment horizontal="center" vertical="center"/>
    </xf>
    <xf numFmtId="0" fontId="28" fillId="3" borderId="2" xfId="0" applyFont="1" applyFill="1" applyBorder="1" applyAlignment="1">
      <alignment horizontal="center" vertical="center"/>
    </xf>
    <xf numFmtId="0" fontId="28" fillId="7" borderId="2" xfId="0" applyFont="1" applyFill="1" applyBorder="1" applyAlignment="1">
      <alignment horizontal="center" vertical="center"/>
    </xf>
    <xf numFmtId="0" fontId="37" fillId="5" borderId="2" xfId="0" applyFont="1" applyFill="1" applyBorder="1" applyAlignment="1">
      <alignment horizontal="center" vertical="center"/>
    </xf>
    <xf numFmtId="0" fontId="28" fillId="10" borderId="2" xfId="0" applyFont="1" applyFill="1" applyBorder="1" applyAlignment="1">
      <alignment horizontal="center" vertical="center" wrapText="1"/>
    </xf>
    <xf numFmtId="0" fontId="28" fillId="11" borderId="2" xfId="0" applyFont="1" applyFill="1" applyBorder="1" applyAlignment="1">
      <alignment horizontal="center" vertical="center" wrapText="1"/>
    </xf>
    <xf numFmtId="0" fontId="32" fillId="12" borderId="2" xfId="0" applyFont="1" applyFill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39" fillId="0" borderId="2" xfId="0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40" fillId="0" borderId="2" xfId="0" applyFont="1" applyBorder="1" applyAlignment="1">
      <alignment horizontal="left" vertical="center" wrapText="1"/>
    </xf>
    <xf numFmtId="0" fontId="28" fillId="9" borderId="2" xfId="0" applyFont="1" applyFill="1" applyBorder="1" applyAlignment="1">
      <alignment horizontal="center" vertical="center"/>
    </xf>
    <xf numFmtId="0" fontId="28" fillId="13" borderId="2" xfId="0" applyFont="1" applyFill="1" applyBorder="1" applyAlignment="1">
      <alignment horizontal="center" vertical="center" wrapText="1"/>
    </xf>
    <xf numFmtId="0" fontId="28" fillId="8" borderId="2" xfId="0" applyFont="1" applyFill="1" applyBorder="1" applyAlignment="1">
      <alignment horizontal="center" vertical="center"/>
    </xf>
    <xf numFmtId="0" fontId="28" fillId="14" borderId="2" xfId="0" applyFont="1" applyFill="1" applyBorder="1" applyAlignment="1">
      <alignment horizontal="center" vertical="center"/>
    </xf>
    <xf numFmtId="1" fontId="25" fillId="0" borderId="0" xfId="0" applyNumberFormat="1" applyFont="1"/>
    <xf numFmtId="0" fontId="28" fillId="6" borderId="2" xfId="0" applyFont="1" applyFill="1" applyBorder="1" applyAlignment="1">
      <alignment horizontal="center" vertical="center"/>
    </xf>
    <xf numFmtId="0" fontId="40" fillId="0" borderId="2" xfId="1" applyFont="1" applyBorder="1" applyAlignment="1">
      <alignment horizontal="left" vertical="center" wrapText="1"/>
    </xf>
    <xf numFmtId="0" fontId="28" fillId="2" borderId="2" xfId="1" applyFont="1" applyFill="1" applyBorder="1" applyAlignment="1">
      <alignment horizontal="center" vertical="center"/>
    </xf>
    <xf numFmtId="0" fontId="37" fillId="0" borderId="2" xfId="1" applyFont="1" applyBorder="1" applyAlignment="1">
      <alignment horizontal="center"/>
    </xf>
    <xf numFmtId="0" fontId="37" fillId="0" borderId="2" xfId="1" applyFont="1" applyBorder="1" applyAlignment="1">
      <alignment horizontal="center" vertical="center"/>
    </xf>
    <xf numFmtId="0" fontId="28" fillId="3" borderId="2" xfId="1" applyFont="1" applyFill="1" applyBorder="1" applyAlignment="1">
      <alignment horizontal="center" vertical="center"/>
    </xf>
    <xf numFmtId="0" fontId="29" fillId="0" borderId="2" xfId="1" applyFont="1" applyBorder="1" applyAlignment="1">
      <alignment horizontal="center" vertical="center" wrapText="1"/>
    </xf>
    <xf numFmtId="0" fontId="28" fillId="14" borderId="2" xfId="1" applyFont="1" applyFill="1" applyBorder="1" applyAlignment="1">
      <alignment horizontal="center" vertical="center"/>
    </xf>
    <xf numFmtId="0" fontId="28" fillId="7" borderId="2" xfId="1" applyFont="1" applyFill="1" applyBorder="1" applyAlignment="1">
      <alignment horizontal="center" vertical="center"/>
    </xf>
    <xf numFmtId="0" fontId="36" fillId="0" borderId="2" xfId="1" applyFont="1" applyBorder="1" applyAlignment="1">
      <alignment horizontal="left" vertical="center" wrapText="1"/>
    </xf>
    <xf numFmtId="0" fontId="41" fillId="3" borderId="2" xfId="1" applyFont="1" applyFill="1" applyBorder="1" applyAlignment="1">
      <alignment horizontal="center" vertical="center"/>
    </xf>
    <xf numFmtId="0" fontId="37" fillId="5" borderId="2" xfId="1" applyFont="1" applyFill="1" applyBorder="1" applyAlignment="1">
      <alignment horizontal="center" vertical="center"/>
    </xf>
    <xf numFmtId="0" fontId="29" fillId="0" borderId="2" xfId="0" applyFont="1" applyBorder="1" applyAlignment="1" applyProtection="1">
      <alignment horizontal="center" vertical="center"/>
      <protection locked="0"/>
    </xf>
    <xf numFmtId="0" fontId="42" fillId="2" borderId="2" xfId="0" applyFont="1" applyFill="1" applyBorder="1" applyAlignment="1">
      <alignment horizontal="center" vertical="center"/>
    </xf>
    <xf numFmtId="0" fontId="42" fillId="3" borderId="2" xfId="0" applyFont="1" applyFill="1" applyBorder="1" applyAlignment="1">
      <alignment horizontal="center" vertical="center"/>
    </xf>
    <xf numFmtId="1" fontId="32" fillId="4" borderId="2" xfId="0" applyNumberFormat="1" applyFont="1" applyFill="1" applyBorder="1" applyAlignment="1">
      <alignment horizontal="center" vertical="center"/>
    </xf>
    <xf numFmtId="1" fontId="39" fillId="4" borderId="2" xfId="0" applyNumberFormat="1" applyFont="1" applyFill="1" applyBorder="1" applyAlignment="1">
      <alignment horizontal="center" vertical="center"/>
    </xf>
    <xf numFmtId="0" fontId="40" fillId="0" borderId="0" xfId="0" applyFont="1" applyAlignment="1">
      <alignment vertical="center"/>
    </xf>
    <xf numFmtId="0" fontId="43" fillId="4" borderId="2" xfId="0" applyFont="1" applyFill="1" applyBorder="1" applyAlignment="1">
      <alignment horizontal="center" vertical="center"/>
    </xf>
    <xf numFmtId="0" fontId="39" fillId="4" borderId="2" xfId="0" applyFont="1" applyFill="1" applyBorder="1" applyAlignment="1">
      <alignment horizontal="center" vertical="center"/>
    </xf>
    <xf numFmtId="0" fontId="32" fillId="2" borderId="2" xfId="0" applyFont="1" applyFill="1" applyBorder="1" applyAlignment="1">
      <alignment horizontal="center" vertical="center"/>
    </xf>
    <xf numFmtId="0" fontId="32" fillId="15" borderId="2" xfId="0" applyFont="1" applyFill="1" applyBorder="1" applyAlignment="1">
      <alignment horizontal="center" vertical="center"/>
    </xf>
    <xf numFmtId="0" fontId="32" fillId="8" borderId="2" xfId="0" applyFont="1" applyFill="1" applyBorder="1" applyAlignment="1">
      <alignment horizontal="center" vertical="center"/>
    </xf>
    <xf numFmtId="0" fontId="32" fillId="16" borderId="2" xfId="0" applyFont="1" applyFill="1" applyBorder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9" fillId="0" borderId="0" xfId="0" applyFont="1" applyAlignment="1">
      <alignment vertical="center" wrapText="1"/>
    </xf>
    <xf numFmtId="0" fontId="29" fillId="0" borderId="0" xfId="0" applyFont="1" applyAlignment="1">
      <alignment horizontal="center" vertical="center" wrapText="1"/>
    </xf>
    <xf numFmtId="2" fontId="27" fillId="0" borderId="0" xfId="0" applyNumberFormat="1" applyFont="1" applyAlignment="1">
      <alignment horizontal="center" vertical="center"/>
    </xf>
    <xf numFmtId="0" fontId="30" fillId="0" borderId="0" xfId="0" applyFont="1"/>
    <xf numFmtId="0" fontId="45" fillId="0" borderId="0" xfId="0" applyFont="1"/>
    <xf numFmtId="0" fontId="46" fillId="0" borderId="0" xfId="0" applyFont="1" applyAlignment="1">
      <alignment horizontal="center"/>
    </xf>
    <xf numFmtId="0" fontId="31" fillId="5" borderId="0" xfId="0" applyFont="1" applyFill="1" applyAlignment="1">
      <alignment horizontal="center" vertical="center"/>
    </xf>
    <xf numFmtId="0" fontId="50" fillId="0" borderId="2" xfId="0" applyFont="1" applyBorder="1" applyAlignment="1" applyProtection="1">
      <alignment vertical="center" wrapText="1"/>
      <protection locked="0"/>
    </xf>
    <xf numFmtId="0" fontId="51" fillId="3" borderId="2" xfId="0" applyFont="1" applyFill="1" applyBorder="1" applyAlignment="1">
      <alignment horizontal="center" vertical="center"/>
    </xf>
    <xf numFmtId="0" fontId="32" fillId="4" borderId="2" xfId="0" applyFont="1" applyFill="1" applyBorder="1" applyAlignment="1">
      <alignment horizontal="center" vertical="center"/>
    </xf>
    <xf numFmtId="0" fontId="30" fillId="9" borderId="2" xfId="0" applyFont="1" applyFill="1" applyBorder="1" applyAlignment="1">
      <alignment horizontal="center" vertical="center" wrapText="1"/>
    </xf>
    <xf numFmtId="0" fontId="31" fillId="5" borderId="2" xfId="0" applyFont="1" applyFill="1" applyBorder="1" applyAlignment="1">
      <alignment horizontal="center" vertical="center" textRotation="90" wrapText="1"/>
    </xf>
    <xf numFmtId="0" fontId="30" fillId="8" borderId="2" xfId="0" applyFont="1" applyFill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textRotation="90" wrapText="1"/>
    </xf>
    <xf numFmtId="0" fontId="27" fillId="0" borderId="2" xfId="0" applyFont="1" applyBorder="1" applyAlignment="1">
      <alignment horizontal="center" vertical="center" wrapText="1"/>
    </xf>
    <xf numFmtId="0" fontId="30" fillId="2" borderId="2" xfId="0" applyFont="1" applyFill="1" applyBorder="1" applyAlignment="1">
      <alignment horizontal="center" vertical="center" wrapText="1"/>
    </xf>
    <xf numFmtId="0" fontId="30" fillId="3" borderId="2" xfId="0" applyFont="1" applyFill="1" applyBorder="1" applyAlignment="1">
      <alignment horizontal="center" vertical="center" wrapText="1"/>
    </xf>
    <xf numFmtId="1" fontId="33" fillId="4" borderId="2" xfId="0" applyNumberFormat="1" applyFont="1" applyFill="1" applyBorder="1" applyAlignment="1">
      <alignment horizontal="center" vertical="center"/>
    </xf>
    <xf numFmtId="0" fontId="32" fillId="2" borderId="2" xfId="0" applyFont="1" applyFill="1" applyBorder="1" applyAlignment="1">
      <alignment horizontal="center" vertical="center"/>
    </xf>
    <xf numFmtId="0" fontId="32" fillId="15" borderId="2" xfId="0" applyFont="1" applyFill="1" applyBorder="1" applyAlignment="1">
      <alignment horizontal="center" vertical="center"/>
    </xf>
    <xf numFmtId="0" fontId="32" fillId="8" borderId="2" xfId="0" applyFont="1" applyFill="1" applyBorder="1" applyAlignment="1">
      <alignment horizontal="center" vertical="center"/>
    </xf>
    <xf numFmtId="0" fontId="32" fillId="16" borderId="2" xfId="0" applyFont="1" applyFill="1" applyBorder="1" applyAlignment="1">
      <alignment horizontal="center" vertical="center"/>
    </xf>
    <xf numFmtId="1" fontId="27" fillId="0" borderId="2" xfId="0" applyNumberFormat="1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/>
    </xf>
    <xf numFmtId="0" fontId="33" fillId="5" borderId="2" xfId="0" applyFont="1" applyFill="1" applyBorder="1" applyAlignment="1">
      <alignment horizontal="center" vertical="center"/>
    </xf>
    <xf numFmtId="0" fontId="44" fillId="0" borderId="2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/>
    </xf>
    <xf numFmtId="0" fontId="37" fillId="0" borderId="4" xfId="0" applyFont="1" applyBorder="1" applyAlignment="1">
      <alignment horizontal="center" vertical="center"/>
    </xf>
    <xf numFmtId="0" fontId="37" fillId="0" borderId="5" xfId="0" applyFont="1" applyBorder="1" applyAlignment="1">
      <alignment horizontal="center" vertical="center"/>
    </xf>
    <xf numFmtId="0" fontId="37" fillId="5" borderId="1" xfId="0" applyFont="1" applyFill="1" applyBorder="1" applyAlignment="1">
      <alignment horizontal="center" vertical="center"/>
    </xf>
    <xf numFmtId="0" fontId="37" fillId="5" borderId="4" xfId="0" applyFont="1" applyFill="1" applyBorder="1" applyAlignment="1">
      <alignment horizontal="center" vertical="center"/>
    </xf>
    <xf numFmtId="0" fontId="37" fillId="5" borderId="5" xfId="0" applyFont="1" applyFill="1" applyBorder="1" applyAlignment="1">
      <alignment horizontal="center" vertical="center"/>
    </xf>
    <xf numFmtId="0" fontId="33" fillId="15" borderId="2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textRotation="90" wrapText="1"/>
    </xf>
    <xf numFmtId="0" fontId="27" fillId="0" borderId="0" xfId="0" quotePrefix="1" applyFont="1" applyAlignment="1">
      <alignment horizontal="center"/>
    </xf>
    <xf numFmtId="0" fontId="48" fillId="0" borderId="0" xfId="0" applyFont="1" applyAlignment="1">
      <alignment horizontal="right" vertical="top"/>
    </xf>
    <xf numFmtId="0" fontId="48" fillId="0" borderId="0" xfId="0" applyFont="1" applyAlignment="1">
      <alignment horizontal="right" vertical="top" wrapText="1"/>
    </xf>
    <xf numFmtId="0" fontId="27" fillId="0" borderId="0" xfId="0" quotePrefix="1" applyFont="1" applyAlignment="1">
      <alignment horizontal="center" vertical="top" wrapText="1"/>
    </xf>
    <xf numFmtId="0" fontId="27" fillId="0" borderId="0" xfId="0" quotePrefix="1" applyFont="1" applyAlignment="1">
      <alignment horizontal="center" vertical="top"/>
    </xf>
    <xf numFmtId="0" fontId="5" fillId="4" borderId="2" xfId="0" applyFont="1" applyFill="1" applyBorder="1" applyAlignment="1">
      <alignment horizontal="center" vertical="center" wrapText="1"/>
    </xf>
    <xf numFmtId="0" fontId="24" fillId="9" borderId="1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textRotation="90" wrapText="1"/>
    </xf>
    <xf numFmtId="0" fontId="24" fillId="8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textRotation="90" wrapText="1"/>
    </xf>
    <xf numFmtId="0" fontId="8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9" fillId="4" borderId="2" xfId="0" applyFont="1" applyFill="1" applyBorder="1" applyAlignment="1">
      <alignment horizontal="center" vertical="center" textRotation="90" wrapText="1"/>
    </xf>
    <xf numFmtId="0" fontId="8" fillId="0" borderId="0" xfId="0" quotePrefix="1" applyFont="1" applyAlignment="1">
      <alignment horizontal="center"/>
    </xf>
    <xf numFmtId="0" fontId="21" fillId="0" borderId="0" xfId="0" applyFont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textRotation="90" wrapText="1"/>
    </xf>
    <xf numFmtId="0" fontId="8" fillId="0" borderId="0" xfId="0" quotePrefix="1" applyFont="1" applyAlignment="1">
      <alignment horizontal="center" vertical="top"/>
    </xf>
    <xf numFmtId="0" fontId="8" fillId="0" borderId="0" xfId="0" quotePrefix="1" applyFont="1" applyAlignment="1">
      <alignment horizontal="center" vertical="top" wrapText="1"/>
    </xf>
    <xf numFmtId="0" fontId="3" fillId="9" borderId="1" xfId="0" applyFont="1" applyFill="1" applyBorder="1" applyAlignment="1">
      <alignment horizontal="center" vertical="center" wrapText="1"/>
    </xf>
  </cellXfs>
  <cellStyles count="2">
    <cellStyle name="Normalny" xfId="0" builtinId="0"/>
    <cellStyle name="Normalny 2" xfId="1" xr:uid="{54FDD516-D5A2-46B4-96DA-2042743C8870}"/>
  </cellStyles>
  <dxfs count="6"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  <dxf>
      <alignment horizontal="general" vertical="bottom" textRotation="0" wrapText="0" indent="0" shrinkToFit="0" readingOrder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77EE4-A656-4DF6-8476-ED912DF55D8E}">
  <sheetPr>
    <pageSetUpPr fitToPage="1"/>
  </sheetPr>
  <dimension ref="A1:BL58"/>
  <sheetViews>
    <sheetView tabSelected="1" topLeftCell="A9" zoomScaleNormal="100" workbookViewId="0">
      <selection activeCell="AB18" sqref="AB18"/>
    </sheetView>
  </sheetViews>
  <sheetFormatPr defaultColWidth="8.625" defaultRowHeight="14.25"/>
  <cols>
    <col min="1" max="1" width="2.375" style="59" customWidth="1"/>
    <col min="2" max="2" width="21.25" style="60" customWidth="1"/>
    <col min="3" max="3" width="6.875" style="61" customWidth="1"/>
    <col min="4" max="7" width="3.25" style="62" customWidth="1"/>
    <col min="8" max="8" width="3.25" style="63" customWidth="1"/>
    <col min="9" max="12" width="3.25" style="62" customWidth="1"/>
    <col min="13" max="13" width="3.25" style="63" customWidth="1"/>
    <col min="14" max="17" width="3.25" style="64" customWidth="1"/>
    <col min="18" max="18" width="3.25" style="65" customWidth="1"/>
    <col min="19" max="22" width="3.25" style="62" customWidth="1"/>
    <col min="23" max="23" width="3.25" style="63" customWidth="1"/>
    <col min="24" max="27" width="3.25" style="64" customWidth="1"/>
    <col min="28" max="28" width="3.25" style="65" customWidth="1"/>
    <col min="29" max="32" width="3.25" style="62" customWidth="1"/>
    <col min="33" max="33" width="3.25" style="63" customWidth="1"/>
    <col min="34" max="37" width="3.25" style="62" customWidth="1"/>
    <col min="38" max="38" width="3.25" style="63" customWidth="1"/>
    <col min="39" max="39" width="5.25" style="66" customWidth="1"/>
    <col min="40" max="43" width="3.25" style="67" customWidth="1"/>
    <col min="44" max="44" width="3.5" style="68" customWidth="1"/>
    <col min="45" max="45" width="6.375" style="57" customWidth="1"/>
    <col min="46" max="56" width="7.75" style="57" customWidth="1"/>
    <col min="57" max="57" width="2.125" style="57" customWidth="1"/>
    <col min="58" max="58" width="1.75" style="57" customWidth="1"/>
    <col min="59" max="59" width="1.375" style="57" customWidth="1"/>
    <col min="60" max="60" width="1.5" style="57" customWidth="1"/>
    <col min="61" max="61" width="1.375" style="57" hidden="1" customWidth="1"/>
    <col min="62" max="64" width="7.75" style="57" hidden="1" customWidth="1"/>
    <col min="65" max="16384" width="8.625" style="57"/>
  </cols>
  <sheetData>
    <row r="1" spans="1:45">
      <c r="A1" s="167" t="s">
        <v>0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  <c r="AA1" s="167"/>
      <c r="AB1" s="167"/>
      <c r="AC1" s="167"/>
      <c r="AD1" s="167"/>
      <c r="AE1" s="167"/>
      <c r="AF1" s="167"/>
      <c r="AG1" s="167"/>
      <c r="AH1" s="167"/>
      <c r="AI1" s="167"/>
      <c r="AJ1" s="167"/>
      <c r="AK1" s="167"/>
      <c r="AL1" s="167"/>
      <c r="AM1" s="167"/>
      <c r="AN1" s="167"/>
      <c r="AO1" s="167"/>
      <c r="AP1" s="167"/>
      <c r="AQ1" s="167"/>
      <c r="AR1" s="167"/>
    </row>
    <row r="2" spans="1:45">
      <c r="A2" s="167" t="s">
        <v>1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  <c r="Y2" s="167"/>
      <c r="Z2" s="167"/>
      <c r="AA2" s="167"/>
      <c r="AB2" s="167"/>
      <c r="AC2" s="167"/>
      <c r="AD2" s="167"/>
      <c r="AE2" s="167"/>
      <c r="AF2" s="167"/>
      <c r="AG2" s="167"/>
      <c r="AH2" s="167"/>
      <c r="AI2" s="167"/>
      <c r="AJ2" s="167"/>
      <c r="AK2" s="167"/>
      <c r="AL2" s="167"/>
      <c r="AM2" s="167"/>
      <c r="AN2" s="167"/>
      <c r="AO2" s="167"/>
      <c r="AP2" s="167"/>
      <c r="AQ2" s="167"/>
      <c r="AR2" s="167"/>
    </row>
    <row r="3" spans="1:45">
      <c r="A3" s="167" t="s">
        <v>123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  <c r="Z3" s="167"/>
      <c r="AA3" s="167"/>
      <c r="AB3" s="167"/>
      <c r="AC3" s="167"/>
      <c r="AD3" s="167"/>
      <c r="AE3" s="167"/>
      <c r="AF3" s="167"/>
      <c r="AG3" s="167"/>
      <c r="AH3" s="167"/>
      <c r="AI3" s="167"/>
      <c r="AJ3" s="167"/>
      <c r="AK3" s="167"/>
      <c r="AL3" s="167"/>
      <c r="AM3" s="167"/>
      <c r="AN3" s="167"/>
      <c r="AO3" s="167"/>
      <c r="AP3" s="167"/>
      <c r="AQ3" s="167"/>
      <c r="AR3" s="167"/>
    </row>
    <row r="4" spans="1:45">
      <c r="A4" s="167" t="s">
        <v>122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  <c r="T4" s="167"/>
      <c r="U4" s="167"/>
      <c r="V4" s="167"/>
      <c r="W4" s="167"/>
      <c r="X4" s="167"/>
      <c r="Y4" s="167"/>
      <c r="Z4" s="167"/>
      <c r="AA4" s="167"/>
      <c r="AB4" s="167"/>
      <c r="AC4" s="167"/>
      <c r="AD4" s="167"/>
      <c r="AE4" s="167"/>
      <c r="AF4" s="167"/>
      <c r="AG4" s="167"/>
      <c r="AH4" s="167"/>
      <c r="AI4" s="167"/>
      <c r="AJ4" s="167"/>
      <c r="AK4" s="167"/>
      <c r="AL4" s="167"/>
      <c r="AM4" s="167"/>
      <c r="AN4" s="167"/>
      <c r="AO4" s="167"/>
      <c r="AP4" s="167"/>
      <c r="AQ4" s="167"/>
      <c r="AR4" s="167"/>
    </row>
    <row r="5" spans="1:45" ht="12.75" customHeight="1">
      <c r="A5" s="168" t="s">
        <v>2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</row>
    <row r="6" spans="1:45" s="58" customFormat="1" ht="15" customHeight="1">
      <c r="A6" s="169" t="s">
        <v>3</v>
      </c>
      <c r="B6" s="169"/>
      <c r="C6" s="169"/>
      <c r="D6" s="169"/>
      <c r="E6" s="169"/>
      <c r="F6" s="169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69"/>
      <c r="R6" s="169"/>
      <c r="S6" s="169"/>
      <c r="T6" s="169"/>
      <c r="U6" s="169"/>
      <c r="V6" s="169"/>
      <c r="W6" s="169"/>
      <c r="X6" s="169"/>
      <c r="Y6" s="169"/>
      <c r="Z6" s="169"/>
      <c r="AA6" s="169"/>
      <c r="AB6" s="169"/>
      <c r="AC6" s="169"/>
      <c r="AD6" s="169"/>
      <c r="AE6" s="169"/>
      <c r="AF6" s="169"/>
      <c r="AG6" s="169"/>
      <c r="AH6" s="169"/>
      <c r="AI6" s="169"/>
      <c r="AJ6" s="169"/>
      <c r="AK6" s="169"/>
      <c r="AL6" s="169"/>
      <c r="AM6" s="169"/>
      <c r="AN6" s="169"/>
      <c r="AO6" s="169"/>
      <c r="AP6" s="169"/>
      <c r="AQ6" s="169"/>
      <c r="AR6" s="169"/>
    </row>
    <row r="7" spans="1:45" s="58" customFormat="1" ht="15" customHeight="1">
      <c r="A7" s="170" t="s">
        <v>4</v>
      </c>
      <c r="B7" s="170"/>
      <c r="C7" s="170"/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70"/>
      <c r="AG7" s="170"/>
      <c r="AH7" s="170"/>
      <c r="AI7" s="170"/>
      <c r="AJ7" s="170"/>
      <c r="AK7" s="170"/>
      <c r="AL7" s="170"/>
      <c r="AM7" s="170"/>
      <c r="AN7" s="170"/>
      <c r="AO7" s="170"/>
      <c r="AP7" s="170"/>
      <c r="AQ7" s="170"/>
      <c r="AR7" s="170"/>
    </row>
    <row r="8" spans="1:45" ht="15" customHeight="1">
      <c r="A8" s="166" t="s">
        <v>5</v>
      </c>
      <c r="B8" s="166"/>
      <c r="C8" s="166"/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66"/>
      <c r="U8" s="166"/>
      <c r="V8" s="166"/>
      <c r="W8" s="166"/>
      <c r="X8" s="166"/>
      <c r="Y8" s="166"/>
      <c r="Z8" s="166"/>
      <c r="AA8" s="166"/>
      <c r="AB8" s="166"/>
      <c r="AC8" s="166"/>
      <c r="AD8" s="166"/>
      <c r="AE8" s="166"/>
      <c r="AF8" s="166"/>
      <c r="AG8" s="166"/>
      <c r="AH8" s="166"/>
      <c r="AI8" s="166"/>
      <c r="AJ8" s="166"/>
      <c r="AK8" s="166"/>
      <c r="AL8" s="166"/>
      <c r="AM8" s="166"/>
      <c r="AN8" s="166"/>
      <c r="AO8" s="166"/>
      <c r="AP8" s="166"/>
      <c r="AQ8" s="166"/>
      <c r="AR8" s="166"/>
    </row>
    <row r="9" spans="1:45" ht="15.75" customHeight="1"/>
    <row r="10" spans="1:45" s="70" customFormat="1" ht="12" customHeight="1">
      <c r="A10" s="143" t="s">
        <v>6</v>
      </c>
      <c r="B10" s="143" t="s">
        <v>7</v>
      </c>
      <c r="C10" s="144" t="s">
        <v>8</v>
      </c>
      <c r="D10" s="145" t="s">
        <v>9</v>
      </c>
      <c r="E10" s="145"/>
      <c r="F10" s="145"/>
      <c r="G10" s="145"/>
      <c r="H10" s="145"/>
      <c r="I10" s="145"/>
      <c r="J10" s="145"/>
      <c r="K10" s="145"/>
      <c r="L10" s="145"/>
      <c r="M10" s="145"/>
      <c r="N10" s="145" t="s">
        <v>10</v>
      </c>
      <c r="O10" s="145"/>
      <c r="P10" s="145"/>
      <c r="Q10" s="145"/>
      <c r="R10" s="145"/>
      <c r="S10" s="145"/>
      <c r="T10" s="145"/>
      <c r="U10" s="145"/>
      <c r="V10" s="145"/>
      <c r="W10" s="145"/>
      <c r="X10" s="145" t="s">
        <v>11</v>
      </c>
      <c r="Y10" s="145"/>
      <c r="Z10" s="145"/>
      <c r="AA10" s="145"/>
      <c r="AB10" s="145"/>
      <c r="AC10" s="145"/>
      <c r="AD10" s="145"/>
      <c r="AE10" s="145"/>
      <c r="AF10" s="145"/>
      <c r="AG10" s="145"/>
      <c r="AH10" s="145" t="s">
        <v>12</v>
      </c>
      <c r="AI10" s="145"/>
      <c r="AJ10" s="145"/>
      <c r="AK10" s="145"/>
      <c r="AL10" s="145"/>
      <c r="AM10" s="165" t="s">
        <v>13</v>
      </c>
      <c r="AN10" s="157" t="s">
        <v>14</v>
      </c>
      <c r="AO10" s="157"/>
      <c r="AP10" s="157"/>
      <c r="AQ10" s="157"/>
      <c r="AR10" s="141" t="s">
        <v>15</v>
      </c>
    </row>
    <row r="11" spans="1:45" s="70" customFormat="1" ht="10.5" customHeight="1">
      <c r="A11" s="143"/>
      <c r="B11" s="143"/>
      <c r="C11" s="144"/>
      <c r="D11" s="146" t="s">
        <v>16</v>
      </c>
      <c r="E11" s="146"/>
      <c r="F11" s="146"/>
      <c r="G11" s="146"/>
      <c r="H11" s="141" t="s">
        <v>15</v>
      </c>
      <c r="I11" s="146" t="s">
        <v>17</v>
      </c>
      <c r="J11" s="146"/>
      <c r="K11" s="146"/>
      <c r="L11" s="146"/>
      <c r="M11" s="141" t="s">
        <v>15</v>
      </c>
      <c r="N11" s="147" t="s">
        <v>18</v>
      </c>
      <c r="O11" s="147"/>
      <c r="P11" s="147"/>
      <c r="Q11" s="147"/>
      <c r="R11" s="141" t="s">
        <v>15</v>
      </c>
      <c r="S11" s="147" t="s">
        <v>19</v>
      </c>
      <c r="T11" s="147"/>
      <c r="U11" s="147"/>
      <c r="V11" s="147"/>
      <c r="W11" s="141" t="s">
        <v>15</v>
      </c>
      <c r="X11" s="142" t="s">
        <v>20</v>
      </c>
      <c r="Y11" s="142"/>
      <c r="Z11" s="142"/>
      <c r="AA11" s="142"/>
      <c r="AB11" s="141" t="s">
        <v>15</v>
      </c>
      <c r="AC11" s="142" t="s">
        <v>21</v>
      </c>
      <c r="AD11" s="142"/>
      <c r="AE11" s="142"/>
      <c r="AF11" s="142"/>
      <c r="AG11" s="141" t="s">
        <v>15</v>
      </c>
      <c r="AH11" s="140" t="s">
        <v>22</v>
      </c>
      <c r="AI11" s="140"/>
      <c r="AJ11" s="140"/>
      <c r="AK11" s="140"/>
      <c r="AL11" s="141" t="s">
        <v>15</v>
      </c>
      <c r="AM11" s="165"/>
      <c r="AN11" s="157"/>
      <c r="AO11" s="157"/>
      <c r="AP11" s="157"/>
      <c r="AQ11" s="157"/>
      <c r="AR11" s="141"/>
    </row>
    <row r="12" spans="1:45" s="77" customFormat="1" ht="19.5" customHeight="1">
      <c r="A12" s="143"/>
      <c r="B12" s="143"/>
      <c r="C12" s="144"/>
      <c r="D12" s="71" t="s">
        <v>23</v>
      </c>
      <c r="E12" s="71" t="s">
        <v>24</v>
      </c>
      <c r="F12" s="71" t="s">
        <v>25</v>
      </c>
      <c r="G12" s="71" t="s">
        <v>26</v>
      </c>
      <c r="H12" s="141"/>
      <c r="I12" s="71" t="s">
        <v>23</v>
      </c>
      <c r="J12" s="71" t="s">
        <v>24</v>
      </c>
      <c r="K12" s="71" t="s">
        <v>25</v>
      </c>
      <c r="L12" s="71" t="s">
        <v>26</v>
      </c>
      <c r="M12" s="141"/>
      <c r="N12" s="72" t="s">
        <v>23</v>
      </c>
      <c r="O12" s="72" t="s">
        <v>24</v>
      </c>
      <c r="P12" s="72" t="s">
        <v>25</v>
      </c>
      <c r="Q12" s="72" t="s">
        <v>26</v>
      </c>
      <c r="R12" s="141"/>
      <c r="S12" s="72" t="s">
        <v>23</v>
      </c>
      <c r="T12" s="72" t="s">
        <v>24</v>
      </c>
      <c r="U12" s="72" t="s">
        <v>25</v>
      </c>
      <c r="V12" s="72" t="s">
        <v>26</v>
      </c>
      <c r="W12" s="141"/>
      <c r="X12" s="73" t="s">
        <v>23</v>
      </c>
      <c r="Y12" s="73" t="s">
        <v>24</v>
      </c>
      <c r="Z12" s="73" t="s">
        <v>25</v>
      </c>
      <c r="AA12" s="73" t="s">
        <v>26</v>
      </c>
      <c r="AB12" s="141"/>
      <c r="AC12" s="73" t="s">
        <v>23</v>
      </c>
      <c r="AD12" s="73" t="s">
        <v>24</v>
      </c>
      <c r="AE12" s="73" t="s">
        <v>25</v>
      </c>
      <c r="AF12" s="73" t="s">
        <v>26</v>
      </c>
      <c r="AG12" s="141"/>
      <c r="AH12" s="74" t="s">
        <v>23</v>
      </c>
      <c r="AI12" s="74" t="s">
        <v>24</v>
      </c>
      <c r="AJ12" s="74" t="s">
        <v>25</v>
      </c>
      <c r="AK12" s="74" t="s">
        <v>26</v>
      </c>
      <c r="AL12" s="141"/>
      <c r="AM12" s="165"/>
      <c r="AN12" s="75" t="s">
        <v>27</v>
      </c>
      <c r="AO12" s="75" t="s">
        <v>28</v>
      </c>
      <c r="AP12" s="75" t="s">
        <v>25</v>
      </c>
      <c r="AQ12" s="75" t="s">
        <v>26</v>
      </c>
      <c r="AR12" s="141"/>
      <c r="AS12" s="76"/>
    </row>
    <row r="13" spans="1:45" s="80" customFormat="1" ht="20.100000000000001" customHeight="1">
      <c r="A13" s="139" t="s">
        <v>29</v>
      </c>
      <c r="B13" s="139"/>
      <c r="C13" s="139"/>
      <c r="D13" s="139"/>
      <c r="E13" s="139"/>
      <c r="F13" s="139"/>
      <c r="G13" s="139"/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  <c r="Z13" s="139"/>
      <c r="AA13" s="139"/>
      <c r="AB13" s="139"/>
      <c r="AC13" s="139"/>
      <c r="AD13" s="139"/>
      <c r="AE13" s="139"/>
      <c r="AF13" s="139"/>
      <c r="AG13" s="139"/>
      <c r="AH13" s="139"/>
      <c r="AI13" s="139"/>
      <c r="AJ13" s="139"/>
      <c r="AK13" s="139"/>
      <c r="AL13" s="139"/>
      <c r="AM13" s="78">
        <f t="shared" ref="AM13:AR13" si="0">SUM(AM14:AM26)</f>
        <v>308</v>
      </c>
      <c r="AN13" s="78">
        <f t="shared" si="0"/>
        <v>104</v>
      </c>
      <c r="AO13" s="78">
        <f t="shared" si="0"/>
        <v>176</v>
      </c>
      <c r="AP13" s="78">
        <f t="shared" si="0"/>
        <v>28</v>
      </c>
      <c r="AQ13" s="78">
        <f t="shared" si="0"/>
        <v>0</v>
      </c>
      <c r="AR13" s="78">
        <f t="shared" si="0"/>
        <v>33</v>
      </c>
      <c r="AS13" s="79"/>
    </row>
    <row r="14" spans="1:45" ht="20.100000000000001" customHeight="1">
      <c r="A14" s="81">
        <v>1</v>
      </c>
      <c r="B14" s="82" t="s">
        <v>30</v>
      </c>
      <c r="C14" s="69" t="s">
        <v>31</v>
      </c>
      <c r="D14" s="83"/>
      <c r="E14" s="83">
        <v>18</v>
      </c>
      <c r="F14" s="83"/>
      <c r="G14" s="83"/>
      <c r="H14" s="84">
        <v>2</v>
      </c>
      <c r="I14" s="83"/>
      <c r="J14" s="83">
        <v>18</v>
      </c>
      <c r="K14" s="83"/>
      <c r="L14" s="83"/>
      <c r="M14" s="84">
        <v>2</v>
      </c>
      <c r="N14" s="85"/>
      <c r="O14" s="86">
        <v>18</v>
      </c>
      <c r="P14" s="85"/>
      <c r="Q14" s="85"/>
      <c r="R14" s="87">
        <v>2</v>
      </c>
      <c r="S14" s="85"/>
      <c r="T14" s="85"/>
      <c r="U14" s="85"/>
      <c r="V14" s="85"/>
      <c r="W14" s="87"/>
      <c r="X14" s="88"/>
      <c r="Y14" s="88"/>
      <c r="Z14" s="88"/>
      <c r="AA14" s="88"/>
      <c r="AB14" s="87"/>
      <c r="AC14" s="88"/>
      <c r="AD14" s="88"/>
      <c r="AE14" s="88"/>
      <c r="AF14" s="88"/>
      <c r="AG14" s="87"/>
      <c r="AH14" s="89"/>
      <c r="AI14" s="89"/>
      <c r="AJ14" s="89"/>
      <c r="AK14" s="89"/>
      <c r="AL14" s="87"/>
      <c r="AM14" s="90">
        <f>AN14+AO14+AP14+AQ14</f>
        <v>54</v>
      </c>
      <c r="AN14" s="91">
        <f>D14+I14+N14+S14+X14+AC14+AH14</f>
        <v>0</v>
      </c>
      <c r="AO14" s="91">
        <f>E14+J14+O14+T14+Y14+AD14+AI14</f>
        <v>54</v>
      </c>
      <c r="AP14" s="91">
        <f>F14+K14+P14+U14+Z14+AE14+AJ14</f>
        <v>0</v>
      </c>
      <c r="AQ14" s="91">
        <f>G14+L14+Q14+V14+AA14+AF14+AK14</f>
        <v>0</v>
      </c>
      <c r="AR14" s="92">
        <f>H14+M14+R14+W14+AB14+AG14+AL14</f>
        <v>6</v>
      </c>
      <c r="AS14" s="93"/>
    </row>
    <row r="15" spans="1:45" ht="20.100000000000001" customHeight="1">
      <c r="A15" s="81">
        <v>2</v>
      </c>
      <c r="B15" s="82" t="s">
        <v>32</v>
      </c>
      <c r="C15" s="69" t="s">
        <v>33</v>
      </c>
      <c r="D15" s="83"/>
      <c r="E15" s="83"/>
      <c r="F15" s="83">
        <v>18</v>
      </c>
      <c r="G15" s="83"/>
      <c r="H15" s="84">
        <v>2</v>
      </c>
      <c r="I15" s="83"/>
      <c r="J15" s="83"/>
      <c r="K15" s="83"/>
      <c r="L15" s="83"/>
      <c r="M15" s="84"/>
      <c r="N15" s="85"/>
      <c r="O15" s="85"/>
      <c r="P15" s="85"/>
      <c r="Q15" s="85"/>
      <c r="R15" s="87"/>
      <c r="S15" s="85"/>
      <c r="T15" s="85"/>
      <c r="U15" s="85"/>
      <c r="V15" s="85"/>
      <c r="W15" s="87"/>
      <c r="X15" s="88"/>
      <c r="Y15" s="88"/>
      <c r="Z15" s="88"/>
      <c r="AA15" s="88"/>
      <c r="AB15" s="87"/>
      <c r="AC15" s="88"/>
      <c r="AD15" s="88"/>
      <c r="AE15" s="88"/>
      <c r="AF15" s="88"/>
      <c r="AG15" s="87"/>
      <c r="AH15" s="89"/>
      <c r="AI15" s="89"/>
      <c r="AJ15" s="89"/>
      <c r="AK15" s="89"/>
      <c r="AL15" s="84"/>
      <c r="AM15" s="90">
        <f t="shared" ref="AM15:AM26" si="1">AN15+AO15+AP15+AQ15</f>
        <v>18</v>
      </c>
      <c r="AN15" s="91">
        <f t="shared" ref="AN15:AR26" si="2">D15+I15+N15+S15+X15+AC15+AH15</f>
        <v>0</v>
      </c>
      <c r="AO15" s="91">
        <f t="shared" si="2"/>
        <v>0</v>
      </c>
      <c r="AP15" s="91">
        <f t="shared" si="2"/>
        <v>18</v>
      </c>
      <c r="AQ15" s="91">
        <f t="shared" si="2"/>
        <v>0</v>
      </c>
      <c r="AR15" s="92">
        <f t="shared" si="2"/>
        <v>2</v>
      </c>
    </row>
    <row r="16" spans="1:45" ht="20.100000000000001" customHeight="1">
      <c r="A16" s="81">
        <v>3</v>
      </c>
      <c r="B16" s="94" t="s">
        <v>34</v>
      </c>
      <c r="C16" s="69" t="s">
        <v>35</v>
      </c>
      <c r="D16" s="83">
        <v>4</v>
      </c>
      <c r="E16" s="83"/>
      <c r="F16" s="83"/>
      <c r="G16" s="83"/>
      <c r="H16" s="84">
        <v>0</v>
      </c>
      <c r="I16" s="83"/>
      <c r="J16" s="83"/>
      <c r="K16" s="83"/>
      <c r="L16" s="83"/>
      <c r="M16" s="84"/>
      <c r="N16" s="85"/>
      <c r="O16" s="85"/>
      <c r="P16" s="85"/>
      <c r="Q16" s="85"/>
      <c r="R16" s="87"/>
      <c r="S16" s="85"/>
      <c r="T16" s="85"/>
      <c r="U16" s="85"/>
      <c r="V16" s="85"/>
      <c r="W16" s="87"/>
      <c r="X16" s="88"/>
      <c r="Y16" s="88"/>
      <c r="Z16" s="88"/>
      <c r="AA16" s="88"/>
      <c r="AB16" s="87"/>
      <c r="AC16" s="88"/>
      <c r="AD16" s="88"/>
      <c r="AE16" s="88"/>
      <c r="AF16" s="88"/>
      <c r="AG16" s="87"/>
      <c r="AH16" s="95"/>
      <c r="AI16" s="95"/>
      <c r="AJ16" s="95"/>
      <c r="AK16" s="95"/>
      <c r="AL16" s="87"/>
      <c r="AM16" s="90">
        <f t="shared" si="1"/>
        <v>4</v>
      </c>
      <c r="AN16" s="91">
        <f t="shared" si="2"/>
        <v>4</v>
      </c>
      <c r="AO16" s="91">
        <f t="shared" si="2"/>
        <v>0</v>
      </c>
      <c r="AP16" s="91">
        <f t="shared" si="2"/>
        <v>0</v>
      </c>
      <c r="AQ16" s="91">
        <f t="shared" si="2"/>
        <v>0</v>
      </c>
      <c r="AR16" s="92">
        <f t="shared" si="2"/>
        <v>0</v>
      </c>
    </row>
    <row r="17" spans="1:46" ht="20.100000000000001" customHeight="1">
      <c r="A17" s="81">
        <v>4</v>
      </c>
      <c r="B17" s="94" t="s">
        <v>36</v>
      </c>
      <c r="C17" s="69" t="s">
        <v>33</v>
      </c>
      <c r="D17" s="83">
        <v>10</v>
      </c>
      <c r="E17" s="83">
        <v>10</v>
      </c>
      <c r="F17" s="83"/>
      <c r="G17" s="83"/>
      <c r="H17" s="84">
        <v>2</v>
      </c>
      <c r="I17" s="83"/>
      <c r="J17" s="83"/>
      <c r="K17" s="83"/>
      <c r="L17" s="83"/>
      <c r="M17" s="84"/>
      <c r="N17" s="85"/>
      <c r="O17" s="85"/>
      <c r="P17" s="85"/>
      <c r="Q17" s="85"/>
      <c r="R17" s="87"/>
      <c r="S17" s="85"/>
      <c r="T17" s="85"/>
      <c r="U17" s="85"/>
      <c r="V17" s="85"/>
      <c r="W17" s="87"/>
      <c r="X17" s="88"/>
      <c r="Y17" s="88"/>
      <c r="Z17" s="88"/>
      <c r="AA17" s="88"/>
      <c r="AB17" s="87"/>
      <c r="AC17" s="88"/>
      <c r="AD17" s="88"/>
      <c r="AE17" s="88"/>
      <c r="AF17" s="88"/>
      <c r="AG17" s="87"/>
      <c r="AH17" s="95"/>
      <c r="AI17" s="95"/>
      <c r="AJ17" s="95"/>
      <c r="AK17" s="95"/>
      <c r="AL17" s="87"/>
      <c r="AM17" s="90">
        <v>20</v>
      </c>
      <c r="AN17" s="91">
        <v>10</v>
      </c>
      <c r="AO17" s="91">
        <v>10</v>
      </c>
      <c r="AP17" s="91">
        <v>0</v>
      </c>
      <c r="AQ17" s="91">
        <v>0</v>
      </c>
      <c r="AR17" s="92">
        <v>2</v>
      </c>
    </row>
    <row r="18" spans="1:46" ht="20.100000000000001" customHeight="1">
      <c r="A18" s="81">
        <v>5</v>
      </c>
      <c r="B18" s="94" t="s">
        <v>37</v>
      </c>
      <c r="C18" s="69" t="s">
        <v>33</v>
      </c>
      <c r="D18" s="83">
        <v>10</v>
      </c>
      <c r="E18" s="83"/>
      <c r="F18" s="83"/>
      <c r="G18" s="83"/>
      <c r="H18" s="84">
        <v>1</v>
      </c>
      <c r="I18" s="83"/>
      <c r="J18" s="96"/>
      <c r="K18" s="96"/>
      <c r="L18" s="96"/>
      <c r="M18" s="87"/>
      <c r="N18" s="85"/>
      <c r="O18" s="85"/>
      <c r="P18" s="85"/>
      <c r="Q18" s="85"/>
      <c r="R18" s="87"/>
      <c r="S18" s="85"/>
      <c r="T18" s="85"/>
      <c r="U18" s="85"/>
      <c r="V18" s="85"/>
      <c r="W18" s="87"/>
      <c r="X18" s="97"/>
      <c r="Y18" s="97"/>
      <c r="Z18" s="97"/>
      <c r="AA18" s="97"/>
      <c r="AB18" s="84"/>
      <c r="AC18" s="88"/>
      <c r="AD18" s="88"/>
      <c r="AE18" s="88"/>
      <c r="AF18" s="88"/>
      <c r="AG18" s="87"/>
      <c r="AH18" s="95"/>
      <c r="AI18" s="95"/>
      <c r="AJ18" s="95"/>
      <c r="AK18" s="95"/>
      <c r="AL18" s="87"/>
      <c r="AM18" s="90">
        <f t="shared" si="1"/>
        <v>10</v>
      </c>
      <c r="AN18" s="91">
        <f t="shared" si="2"/>
        <v>10</v>
      </c>
      <c r="AO18" s="91">
        <f t="shared" si="2"/>
        <v>0</v>
      </c>
      <c r="AP18" s="91">
        <f t="shared" si="2"/>
        <v>0</v>
      </c>
      <c r="AQ18" s="91">
        <f t="shared" si="2"/>
        <v>0</v>
      </c>
      <c r="AR18" s="92">
        <f t="shared" si="2"/>
        <v>1</v>
      </c>
    </row>
    <row r="19" spans="1:46" ht="20.100000000000001" customHeight="1">
      <c r="A19" s="81">
        <v>6</v>
      </c>
      <c r="B19" s="94" t="s">
        <v>38</v>
      </c>
      <c r="C19" s="69" t="s">
        <v>39</v>
      </c>
      <c r="D19" s="83">
        <v>10</v>
      </c>
      <c r="E19" s="83">
        <v>10</v>
      </c>
      <c r="F19" s="83"/>
      <c r="G19" s="83"/>
      <c r="H19" s="84">
        <v>2</v>
      </c>
      <c r="I19" s="83">
        <v>10</v>
      </c>
      <c r="J19" s="83">
        <v>10</v>
      </c>
      <c r="K19" s="83">
        <v>10</v>
      </c>
      <c r="L19" s="83"/>
      <c r="M19" s="84">
        <v>3</v>
      </c>
      <c r="N19" s="85"/>
      <c r="O19" s="85"/>
      <c r="P19" s="85"/>
      <c r="Q19" s="85"/>
      <c r="R19" s="87"/>
      <c r="S19" s="85"/>
      <c r="T19" s="85"/>
      <c r="U19" s="85"/>
      <c r="V19" s="85"/>
      <c r="W19" s="87"/>
      <c r="X19" s="88"/>
      <c r="Y19" s="88"/>
      <c r="Z19" s="88"/>
      <c r="AA19" s="88"/>
      <c r="AB19" s="87"/>
      <c r="AC19" s="88"/>
      <c r="AD19" s="88"/>
      <c r="AE19" s="88"/>
      <c r="AF19" s="88"/>
      <c r="AG19" s="87"/>
      <c r="AH19" s="95"/>
      <c r="AI19" s="95"/>
      <c r="AJ19" s="95"/>
      <c r="AK19" s="95"/>
      <c r="AL19" s="87"/>
      <c r="AM19" s="90">
        <f t="shared" si="1"/>
        <v>50</v>
      </c>
      <c r="AN19" s="91">
        <f t="shared" si="2"/>
        <v>20</v>
      </c>
      <c r="AO19" s="91">
        <f t="shared" si="2"/>
        <v>20</v>
      </c>
      <c r="AP19" s="91">
        <f t="shared" si="2"/>
        <v>10</v>
      </c>
      <c r="AQ19" s="91">
        <f t="shared" si="2"/>
        <v>0</v>
      </c>
      <c r="AR19" s="92">
        <f t="shared" si="2"/>
        <v>5</v>
      </c>
    </row>
    <row r="20" spans="1:46" ht="20.100000000000001" customHeight="1">
      <c r="A20" s="81">
        <v>7</v>
      </c>
      <c r="B20" s="94" t="s">
        <v>40</v>
      </c>
      <c r="C20" s="69" t="s">
        <v>41</v>
      </c>
      <c r="D20" s="83"/>
      <c r="E20" s="83"/>
      <c r="F20" s="83"/>
      <c r="G20" s="83"/>
      <c r="H20" s="84"/>
      <c r="I20" s="98">
        <v>15</v>
      </c>
      <c r="J20" s="83">
        <v>18</v>
      </c>
      <c r="K20" s="83"/>
      <c r="L20" s="83"/>
      <c r="M20" s="84">
        <v>4</v>
      </c>
      <c r="N20" s="85"/>
      <c r="O20" s="85"/>
      <c r="P20" s="85"/>
      <c r="Q20" s="85"/>
      <c r="R20" s="87"/>
      <c r="S20" s="85"/>
      <c r="T20" s="85"/>
      <c r="U20" s="85"/>
      <c r="V20" s="85"/>
      <c r="W20" s="87"/>
      <c r="X20" s="88"/>
      <c r="Y20" s="88"/>
      <c r="Z20" s="88"/>
      <c r="AA20" s="88"/>
      <c r="AB20" s="87"/>
      <c r="AC20" s="88"/>
      <c r="AD20" s="88"/>
      <c r="AE20" s="88"/>
      <c r="AF20" s="88"/>
      <c r="AG20" s="87"/>
      <c r="AH20" s="95"/>
      <c r="AI20" s="95"/>
      <c r="AJ20" s="95"/>
      <c r="AK20" s="95"/>
      <c r="AL20" s="87"/>
      <c r="AM20" s="90">
        <f t="shared" si="1"/>
        <v>33</v>
      </c>
      <c r="AN20" s="91">
        <f t="shared" si="2"/>
        <v>15</v>
      </c>
      <c r="AO20" s="91">
        <f t="shared" si="2"/>
        <v>18</v>
      </c>
      <c r="AP20" s="91">
        <f t="shared" si="2"/>
        <v>0</v>
      </c>
      <c r="AQ20" s="91">
        <f t="shared" si="2"/>
        <v>0</v>
      </c>
      <c r="AR20" s="92">
        <f t="shared" si="2"/>
        <v>4</v>
      </c>
    </row>
    <row r="21" spans="1:46" ht="20.100000000000001" customHeight="1">
      <c r="A21" s="81">
        <v>8</v>
      </c>
      <c r="B21" s="94" t="s">
        <v>42</v>
      </c>
      <c r="C21" s="69" t="s">
        <v>31</v>
      </c>
      <c r="D21" s="98"/>
      <c r="E21" s="83"/>
      <c r="F21" s="83"/>
      <c r="G21" s="83"/>
      <c r="H21" s="84"/>
      <c r="I21" s="83"/>
      <c r="J21" s="83"/>
      <c r="K21" s="83"/>
      <c r="L21" s="83"/>
      <c r="M21" s="84"/>
      <c r="N21" s="85">
        <v>15</v>
      </c>
      <c r="O21" s="85">
        <v>18</v>
      </c>
      <c r="P21" s="85"/>
      <c r="Q21" s="85"/>
      <c r="R21" s="87">
        <v>4</v>
      </c>
      <c r="S21" s="85"/>
      <c r="T21" s="85"/>
      <c r="U21" s="85"/>
      <c r="V21" s="85"/>
      <c r="W21" s="87"/>
      <c r="X21" s="88"/>
      <c r="Y21" s="88"/>
      <c r="Z21" s="88"/>
      <c r="AA21" s="88"/>
      <c r="AB21" s="87"/>
      <c r="AC21" s="88"/>
      <c r="AD21" s="88"/>
      <c r="AE21" s="88"/>
      <c r="AF21" s="88"/>
      <c r="AG21" s="87"/>
      <c r="AH21" s="95"/>
      <c r="AI21" s="95"/>
      <c r="AJ21" s="95"/>
      <c r="AK21" s="95"/>
      <c r="AL21" s="87"/>
      <c r="AM21" s="90">
        <f t="shared" si="1"/>
        <v>33</v>
      </c>
      <c r="AN21" s="91">
        <f t="shared" si="2"/>
        <v>15</v>
      </c>
      <c r="AO21" s="91">
        <f t="shared" si="2"/>
        <v>18</v>
      </c>
      <c r="AP21" s="91">
        <f t="shared" si="2"/>
        <v>0</v>
      </c>
      <c r="AQ21" s="91">
        <f t="shared" si="2"/>
        <v>0</v>
      </c>
      <c r="AR21" s="92">
        <f t="shared" si="2"/>
        <v>4</v>
      </c>
    </row>
    <row r="22" spans="1:46" ht="20.100000000000001" customHeight="1">
      <c r="A22" s="81">
        <v>9</v>
      </c>
      <c r="B22" s="94" t="s">
        <v>43</v>
      </c>
      <c r="C22" s="69" t="s">
        <v>44</v>
      </c>
      <c r="D22" s="83"/>
      <c r="E22" s="83"/>
      <c r="F22" s="83"/>
      <c r="G22" s="83"/>
      <c r="H22" s="84"/>
      <c r="I22" s="83"/>
      <c r="J22" s="83"/>
      <c r="K22" s="83"/>
      <c r="L22" s="83"/>
      <c r="M22" s="84"/>
      <c r="N22" s="85"/>
      <c r="O22" s="85"/>
      <c r="P22" s="85"/>
      <c r="Q22" s="85"/>
      <c r="R22" s="87"/>
      <c r="S22" s="85">
        <v>10</v>
      </c>
      <c r="T22" s="85">
        <v>18</v>
      </c>
      <c r="U22" s="85"/>
      <c r="V22" s="85"/>
      <c r="W22" s="87">
        <v>3</v>
      </c>
      <c r="X22" s="88"/>
      <c r="Y22" s="88"/>
      <c r="Z22" s="88"/>
      <c r="AA22" s="88"/>
      <c r="AB22" s="87"/>
      <c r="AC22" s="88"/>
      <c r="AD22" s="88"/>
      <c r="AE22" s="88"/>
      <c r="AF22" s="88"/>
      <c r="AG22" s="87"/>
      <c r="AH22" s="95"/>
      <c r="AI22" s="95"/>
      <c r="AJ22" s="95"/>
      <c r="AK22" s="95"/>
      <c r="AL22" s="87"/>
      <c r="AM22" s="90">
        <f t="shared" si="1"/>
        <v>28</v>
      </c>
      <c r="AN22" s="91">
        <f t="shared" si="2"/>
        <v>10</v>
      </c>
      <c r="AO22" s="91">
        <f t="shared" si="2"/>
        <v>18</v>
      </c>
      <c r="AP22" s="91">
        <f t="shared" si="2"/>
        <v>0</v>
      </c>
      <c r="AQ22" s="91">
        <f t="shared" si="2"/>
        <v>0</v>
      </c>
      <c r="AR22" s="92">
        <f t="shared" si="2"/>
        <v>3</v>
      </c>
      <c r="AT22" s="99"/>
    </row>
    <row r="23" spans="1:46" ht="20.100000000000001" customHeight="1">
      <c r="A23" s="81">
        <v>10</v>
      </c>
      <c r="B23" s="94" t="s">
        <v>45</v>
      </c>
      <c r="C23" s="69" t="s">
        <v>44</v>
      </c>
      <c r="D23" s="83"/>
      <c r="E23" s="83"/>
      <c r="F23" s="83"/>
      <c r="G23" s="83"/>
      <c r="H23" s="84"/>
      <c r="I23" s="83"/>
      <c r="J23" s="83"/>
      <c r="K23" s="83"/>
      <c r="L23" s="83"/>
      <c r="M23" s="84"/>
      <c r="N23" s="85"/>
      <c r="O23" s="85"/>
      <c r="P23" s="85"/>
      <c r="Q23" s="85"/>
      <c r="R23" s="87"/>
      <c r="S23" s="85"/>
      <c r="T23" s="85">
        <v>18</v>
      </c>
      <c r="U23" s="85"/>
      <c r="V23" s="85"/>
      <c r="W23" s="87">
        <v>2</v>
      </c>
      <c r="X23" s="97"/>
      <c r="Y23" s="97"/>
      <c r="Z23" s="97"/>
      <c r="AA23" s="97"/>
      <c r="AB23" s="84"/>
      <c r="AC23" s="88"/>
      <c r="AD23" s="88"/>
      <c r="AE23" s="88"/>
      <c r="AF23" s="88"/>
      <c r="AG23" s="87"/>
      <c r="AH23" s="95"/>
      <c r="AI23" s="95"/>
      <c r="AJ23" s="95"/>
      <c r="AK23" s="95"/>
      <c r="AL23" s="87"/>
      <c r="AM23" s="90">
        <f t="shared" si="1"/>
        <v>18</v>
      </c>
      <c r="AN23" s="91">
        <f t="shared" si="2"/>
        <v>0</v>
      </c>
      <c r="AO23" s="91">
        <f t="shared" si="2"/>
        <v>18</v>
      </c>
      <c r="AP23" s="91">
        <f t="shared" si="2"/>
        <v>0</v>
      </c>
      <c r="AQ23" s="91">
        <f t="shared" si="2"/>
        <v>0</v>
      </c>
      <c r="AR23" s="92">
        <f t="shared" si="2"/>
        <v>2</v>
      </c>
    </row>
    <row r="24" spans="1:46" ht="20.100000000000001" customHeight="1">
      <c r="A24" s="81">
        <v>11</v>
      </c>
      <c r="B24" s="94" t="s">
        <v>46</v>
      </c>
      <c r="C24" s="69" t="s">
        <v>47</v>
      </c>
      <c r="D24" s="83"/>
      <c r="E24" s="83"/>
      <c r="F24" s="83"/>
      <c r="G24" s="83"/>
      <c r="H24" s="84"/>
      <c r="I24" s="83"/>
      <c r="J24" s="83"/>
      <c r="K24" s="83"/>
      <c r="L24" s="83"/>
      <c r="M24" s="84"/>
      <c r="N24" s="85"/>
      <c r="O24" s="85"/>
      <c r="P24" s="85"/>
      <c r="Q24" s="85"/>
      <c r="R24" s="87"/>
      <c r="S24" s="85"/>
      <c r="T24" s="85"/>
      <c r="U24" s="85"/>
      <c r="V24" s="85"/>
      <c r="W24" s="87"/>
      <c r="X24" s="100">
        <v>10</v>
      </c>
      <c r="Y24" s="100">
        <v>10</v>
      </c>
      <c r="Z24" s="100"/>
      <c r="AA24" s="100"/>
      <c r="AB24" s="87">
        <v>2</v>
      </c>
      <c r="AC24" s="88"/>
      <c r="AD24" s="88"/>
      <c r="AE24" s="88"/>
      <c r="AF24" s="88"/>
      <c r="AG24" s="87"/>
      <c r="AH24" s="95"/>
      <c r="AI24" s="95"/>
      <c r="AJ24" s="95"/>
      <c r="AK24" s="95"/>
      <c r="AL24" s="87"/>
      <c r="AM24" s="90">
        <f t="shared" si="1"/>
        <v>20</v>
      </c>
      <c r="AN24" s="91">
        <f t="shared" si="2"/>
        <v>10</v>
      </c>
      <c r="AO24" s="91">
        <f t="shared" si="2"/>
        <v>10</v>
      </c>
      <c r="AP24" s="91">
        <f t="shared" si="2"/>
        <v>0</v>
      </c>
      <c r="AQ24" s="91">
        <f t="shared" si="2"/>
        <v>0</v>
      </c>
      <c r="AR24" s="92">
        <f t="shared" si="2"/>
        <v>2</v>
      </c>
    </row>
    <row r="25" spans="1:46" ht="20.100000000000001" customHeight="1">
      <c r="A25" s="81">
        <v>12</v>
      </c>
      <c r="B25" s="94" t="s">
        <v>124</v>
      </c>
      <c r="C25" s="69" t="s">
        <v>125</v>
      </c>
      <c r="D25" s="83"/>
      <c r="E25" s="83"/>
      <c r="F25" s="83"/>
      <c r="G25" s="83"/>
      <c r="H25" s="84"/>
      <c r="I25" s="83"/>
      <c r="J25" s="83"/>
      <c r="K25" s="83"/>
      <c r="L25" s="83"/>
      <c r="M25" s="84"/>
      <c r="N25" s="85"/>
      <c r="O25" s="85"/>
      <c r="P25" s="85"/>
      <c r="Q25" s="85"/>
      <c r="R25" s="87"/>
      <c r="S25" s="85"/>
      <c r="T25" s="85"/>
      <c r="U25" s="85"/>
      <c r="V25" s="85"/>
      <c r="W25" s="87"/>
      <c r="X25" s="100"/>
      <c r="Y25" s="100">
        <v>10</v>
      </c>
      <c r="Z25" s="100"/>
      <c r="AA25" s="100"/>
      <c r="AB25" s="87">
        <v>1</v>
      </c>
      <c r="AC25" s="88"/>
      <c r="AD25" s="88"/>
      <c r="AE25" s="88"/>
      <c r="AF25" s="88"/>
      <c r="AG25" s="87"/>
      <c r="AH25" s="95"/>
      <c r="AI25" s="95"/>
      <c r="AJ25" s="95"/>
      <c r="AK25" s="95"/>
      <c r="AL25" s="87"/>
      <c r="AM25" s="90">
        <f t="shared" ref="AM25" si="3">AN25+AO25+AP25+AQ25</f>
        <v>10</v>
      </c>
      <c r="AN25" s="91">
        <f t="shared" ref="AN25" si="4">D25+I25+N25+S25+X25+AC25+AH25</f>
        <v>0</v>
      </c>
      <c r="AO25" s="91">
        <f t="shared" ref="AO25" si="5">E25+J25+O25+T25+Y25+AD25+AI25</f>
        <v>10</v>
      </c>
      <c r="AP25" s="91">
        <f t="shared" ref="AP25" si="6">F25+K25+P25+U25+Z25+AE25+AJ25</f>
        <v>0</v>
      </c>
      <c r="AQ25" s="91">
        <f t="shared" ref="AQ25" si="7">G25+L25+Q25+V25+AA25+AF25+AK25</f>
        <v>0</v>
      </c>
      <c r="AR25" s="92">
        <f t="shared" ref="AR25" si="8">H25+M25+R25+W25+AB25+AG25+AL25</f>
        <v>1</v>
      </c>
    </row>
    <row r="26" spans="1:46" ht="20.100000000000001" customHeight="1">
      <c r="A26" s="81">
        <v>13</v>
      </c>
      <c r="B26" s="82" t="s">
        <v>48</v>
      </c>
      <c r="C26" s="69" t="s">
        <v>49</v>
      </c>
      <c r="D26" s="83"/>
      <c r="E26" s="83"/>
      <c r="F26" s="83"/>
      <c r="G26" s="83"/>
      <c r="H26" s="84"/>
      <c r="I26" s="83"/>
      <c r="J26" s="83"/>
      <c r="K26" s="83"/>
      <c r="L26" s="83"/>
      <c r="M26" s="84"/>
      <c r="N26" s="85"/>
      <c r="O26" s="85"/>
      <c r="P26" s="85"/>
      <c r="Q26" s="85"/>
      <c r="R26" s="87"/>
      <c r="S26" s="85"/>
      <c r="T26" s="85"/>
      <c r="U26" s="85"/>
      <c r="V26" s="85"/>
      <c r="W26" s="87"/>
      <c r="X26" s="88"/>
      <c r="Y26" s="88"/>
      <c r="Z26" s="88"/>
      <c r="AA26" s="88"/>
      <c r="AB26" s="87"/>
      <c r="AC26" s="97">
        <v>10</v>
      </c>
      <c r="AD26" s="88"/>
      <c r="AE26" s="88"/>
      <c r="AF26" s="88"/>
      <c r="AG26" s="87">
        <v>1</v>
      </c>
      <c r="AH26" s="95"/>
      <c r="AI26" s="95"/>
      <c r="AJ26" s="95"/>
      <c r="AK26" s="95"/>
      <c r="AL26" s="87"/>
      <c r="AM26" s="90">
        <f t="shared" si="1"/>
        <v>10</v>
      </c>
      <c r="AN26" s="91">
        <f t="shared" si="2"/>
        <v>10</v>
      </c>
      <c r="AO26" s="91">
        <f t="shared" si="2"/>
        <v>0</v>
      </c>
      <c r="AP26" s="91">
        <f t="shared" si="2"/>
        <v>0</v>
      </c>
      <c r="AQ26" s="91">
        <f t="shared" si="2"/>
        <v>0</v>
      </c>
      <c r="AR26" s="92">
        <f t="shared" si="2"/>
        <v>1</v>
      </c>
    </row>
    <row r="27" spans="1:46" ht="20.100000000000001" customHeight="1">
      <c r="A27" s="139" t="s">
        <v>50</v>
      </c>
      <c r="B27" s="139"/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  <c r="AD27" s="139"/>
      <c r="AE27" s="139"/>
      <c r="AF27" s="139"/>
      <c r="AG27" s="139"/>
      <c r="AH27" s="139"/>
      <c r="AI27" s="139"/>
      <c r="AJ27" s="139"/>
      <c r="AK27" s="139"/>
      <c r="AL27" s="139"/>
      <c r="AM27" s="78">
        <f t="shared" ref="AM27:AR27" si="9">SUM(AM28:AM44)</f>
        <v>560</v>
      </c>
      <c r="AN27" s="78">
        <f t="shared" si="9"/>
        <v>220</v>
      </c>
      <c r="AO27" s="78">
        <f t="shared" si="9"/>
        <v>48</v>
      </c>
      <c r="AP27" s="78">
        <f t="shared" si="9"/>
        <v>264</v>
      </c>
      <c r="AQ27" s="78">
        <f t="shared" si="9"/>
        <v>28</v>
      </c>
      <c r="AR27" s="78">
        <f t="shared" si="9"/>
        <v>63</v>
      </c>
    </row>
    <row r="28" spans="1:46" ht="20.100000000000001" customHeight="1">
      <c r="A28" s="81">
        <v>1</v>
      </c>
      <c r="B28" s="94" t="s">
        <v>51</v>
      </c>
      <c r="C28" s="69" t="s">
        <v>33</v>
      </c>
      <c r="D28" s="83">
        <v>10</v>
      </c>
      <c r="E28" s="83"/>
      <c r="F28" s="83">
        <v>18</v>
      </c>
      <c r="G28" s="83"/>
      <c r="H28" s="84">
        <v>3</v>
      </c>
      <c r="I28" s="83"/>
      <c r="J28" s="83"/>
      <c r="K28" s="83"/>
      <c r="L28" s="83"/>
      <c r="M28" s="84"/>
      <c r="N28" s="85"/>
      <c r="O28" s="85"/>
      <c r="P28" s="85"/>
      <c r="Q28" s="85"/>
      <c r="R28" s="87"/>
      <c r="S28" s="85"/>
      <c r="T28" s="85"/>
      <c r="U28" s="85"/>
      <c r="V28" s="85"/>
      <c r="W28" s="87"/>
      <c r="X28" s="97"/>
      <c r="Y28" s="97"/>
      <c r="Z28" s="97"/>
      <c r="AA28" s="97"/>
      <c r="AB28" s="84"/>
      <c r="AC28" s="88"/>
      <c r="AD28" s="88"/>
      <c r="AE28" s="88"/>
      <c r="AF28" s="88"/>
      <c r="AG28" s="87"/>
      <c r="AH28" s="95"/>
      <c r="AI28" s="95"/>
      <c r="AJ28" s="95"/>
      <c r="AK28" s="95"/>
      <c r="AL28" s="87"/>
      <c r="AM28" s="90">
        <f t="shared" ref="AM28:AM34" si="10">AN28+AO28+AP28+AQ28</f>
        <v>28</v>
      </c>
      <c r="AN28" s="91">
        <f t="shared" ref="AN28:AN34" si="11">D28+I28+N28+S28+X28+AC28+AH28</f>
        <v>10</v>
      </c>
      <c r="AO28" s="91">
        <f t="shared" ref="AO28:AO34" si="12">E28+J28+O28+T28+Y28+AD28+AI28</f>
        <v>0</v>
      </c>
      <c r="AP28" s="91">
        <f t="shared" ref="AP28:AP34" si="13">F28+K28+P28+U28+Z28+AE28+AJ28</f>
        <v>18</v>
      </c>
      <c r="AQ28" s="91">
        <f t="shared" ref="AQ28:AQ34" si="14">G28+L28+Q28+V28+AA28+AF28+AK28</f>
        <v>0</v>
      </c>
      <c r="AR28" s="92">
        <f t="shared" ref="AR28:AR34" si="15">H28+M28+R28+W28+AB28+AG28+AL28</f>
        <v>3</v>
      </c>
    </row>
    <row r="29" spans="1:46" ht="20.100000000000001" customHeight="1">
      <c r="A29" s="81">
        <v>2</v>
      </c>
      <c r="B29" s="109" t="s">
        <v>52</v>
      </c>
      <c r="C29" s="69" t="s">
        <v>53</v>
      </c>
      <c r="D29" s="83">
        <v>15</v>
      </c>
      <c r="E29" s="83">
        <v>10</v>
      </c>
      <c r="F29" s="83">
        <v>18</v>
      </c>
      <c r="G29" s="83"/>
      <c r="H29" s="84">
        <v>4</v>
      </c>
      <c r="I29" s="83"/>
      <c r="J29" s="83"/>
      <c r="K29" s="83"/>
      <c r="L29" s="83"/>
      <c r="M29" s="84"/>
      <c r="N29" s="85"/>
      <c r="O29" s="85"/>
      <c r="P29" s="85"/>
      <c r="Q29" s="85"/>
      <c r="R29" s="87"/>
      <c r="S29" s="85"/>
      <c r="T29" s="85"/>
      <c r="U29" s="85"/>
      <c r="V29" s="85"/>
      <c r="W29" s="87"/>
      <c r="X29" s="97"/>
      <c r="Y29" s="97"/>
      <c r="Z29" s="97"/>
      <c r="AA29" s="97"/>
      <c r="AB29" s="84"/>
      <c r="AC29" s="88"/>
      <c r="AD29" s="88"/>
      <c r="AE29" s="88"/>
      <c r="AF29" s="88"/>
      <c r="AG29" s="87"/>
      <c r="AH29" s="95"/>
      <c r="AI29" s="95"/>
      <c r="AJ29" s="95"/>
      <c r="AK29" s="95"/>
      <c r="AL29" s="87"/>
      <c r="AM29" s="90">
        <f t="shared" si="10"/>
        <v>43</v>
      </c>
      <c r="AN29" s="91">
        <f t="shared" si="11"/>
        <v>15</v>
      </c>
      <c r="AO29" s="91">
        <f t="shared" si="12"/>
        <v>10</v>
      </c>
      <c r="AP29" s="91">
        <f t="shared" si="13"/>
        <v>18</v>
      </c>
      <c r="AQ29" s="91">
        <f t="shared" si="14"/>
        <v>0</v>
      </c>
      <c r="AR29" s="92">
        <f t="shared" si="15"/>
        <v>4</v>
      </c>
    </row>
    <row r="30" spans="1:46" ht="20.100000000000001" customHeight="1">
      <c r="A30" s="81">
        <v>3</v>
      </c>
      <c r="B30" s="109" t="s">
        <v>54</v>
      </c>
      <c r="C30" s="69" t="s">
        <v>53</v>
      </c>
      <c r="D30" s="83">
        <v>15</v>
      </c>
      <c r="E30" s="83"/>
      <c r="F30" s="83">
        <v>18</v>
      </c>
      <c r="G30" s="83">
        <v>10</v>
      </c>
      <c r="H30" s="84">
        <v>5</v>
      </c>
      <c r="I30" s="83"/>
      <c r="J30" s="83"/>
      <c r="K30" s="83"/>
      <c r="L30" s="83"/>
      <c r="M30" s="84"/>
      <c r="N30" s="85"/>
      <c r="O30" s="85"/>
      <c r="P30" s="85"/>
      <c r="Q30" s="85"/>
      <c r="R30" s="87"/>
      <c r="S30" s="85"/>
      <c r="T30" s="85"/>
      <c r="U30" s="85"/>
      <c r="V30" s="85"/>
      <c r="W30" s="87"/>
      <c r="X30" s="97"/>
      <c r="Y30" s="97"/>
      <c r="Z30" s="97"/>
      <c r="AA30" s="97"/>
      <c r="AB30" s="84"/>
      <c r="AC30" s="88"/>
      <c r="AD30" s="88"/>
      <c r="AE30" s="88"/>
      <c r="AF30" s="88"/>
      <c r="AG30" s="87"/>
      <c r="AH30" s="95"/>
      <c r="AI30" s="95"/>
      <c r="AJ30" s="95"/>
      <c r="AK30" s="95"/>
      <c r="AL30" s="87"/>
      <c r="AM30" s="90">
        <f t="shared" si="10"/>
        <v>43</v>
      </c>
      <c r="AN30" s="91">
        <f t="shared" si="11"/>
        <v>15</v>
      </c>
      <c r="AO30" s="91">
        <f t="shared" si="12"/>
        <v>0</v>
      </c>
      <c r="AP30" s="91">
        <f t="shared" si="13"/>
        <v>18</v>
      </c>
      <c r="AQ30" s="91">
        <f t="shared" si="14"/>
        <v>10</v>
      </c>
      <c r="AR30" s="92">
        <f t="shared" si="15"/>
        <v>5</v>
      </c>
    </row>
    <row r="31" spans="1:46" ht="20.100000000000001" customHeight="1">
      <c r="A31" s="81">
        <v>5</v>
      </c>
      <c r="B31" s="101" t="s">
        <v>55</v>
      </c>
      <c r="C31" s="106" t="s">
        <v>41</v>
      </c>
      <c r="D31" s="102">
        <v>10</v>
      </c>
      <c r="E31" s="102">
        <v>18</v>
      </c>
      <c r="F31" s="102">
        <v>18</v>
      </c>
      <c r="G31" s="102"/>
      <c r="H31" s="104">
        <v>5</v>
      </c>
      <c r="I31" s="102"/>
      <c r="J31" s="102"/>
      <c r="K31" s="102"/>
      <c r="L31" s="102"/>
      <c r="M31" s="104"/>
      <c r="N31" s="85"/>
      <c r="O31" s="85"/>
      <c r="P31" s="85"/>
      <c r="Q31" s="85"/>
      <c r="R31" s="87"/>
      <c r="S31" s="85"/>
      <c r="T31" s="85"/>
      <c r="U31" s="85"/>
      <c r="V31" s="85"/>
      <c r="W31" s="87"/>
      <c r="X31" s="97"/>
      <c r="Y31" s="97"/>
      <c r="Z31" s="97"/>
      <c r="AA31" s="97"/>
      <c r="AB31" s="84"/>
      <c r="AC31" s="88"/>
      <c r="AD31" s="88"/>
      <c r="AE31" s="88"/>
      <c r="AF31" s="88"/>
      <c r="AG31" s="87"/>
      <c r="AH31" s="95"/>
      <c r="AI31" s="95"/>
      <c r="AJ31" s="95"/>
      <c r="AK31" s="95"/>
      <c r="AL31" s="87"/>
      <c r="AM31" s="90">
        <f>AN31+AO31+AP31+AQ31</f>
        <v>46</v>
      </c>
      <c r="AN31" s="91">
        <f t="shared" ref="AN31:AR32" si="16">D31+I31+N31+S31+X31+AC31+AH31</f>
        <v>10</v>
      </c>
      <c r="AO31" s="91">
        <f t="shared" si="16"/>
        <v>18</v>
      </c>
      <c r="AP31" s="91">
        <f t="shared" si="16"/>
        <v>18</v>
      </c>
      <c r="AQ31" s="91">
        <f t="shared" si="16"/>
        <v>0</v>
      </c>
      <c r="AR31" s="92">
        <f t="shared" si="16"/>
        <v>5</v>
      </c>
    </row>
    <row r="32" spans="1:46" ht="20.100000000000001" customHeight="1">
      <c r="A32" s="81">
        <v>4</v>
      </c>
      <c r="B32" s="101" t="s">
        <v>56</v>
      </c>
      <c r="C32" s="69" t="s">
        <v>41</v>
      </c>
      <c r="D32" s="102"/>
      <c r="E32" s="102"/>
      <c r="F32" s="102"/>
      <c r="G32" s="102"/>
      <c r="H32" s="103"/>
      <c r="I32" s="102">
        <v>15</v>
      </c>
      <c r="J32" s="102"/>
      <c r="K32" s="102">
        <v>18</v>
      </c>
      <c r="L32" s="102"/>
      <c r="M32" s="104">
        <v>4</v>
      </c>
      <c r="N32" s="85"/>
      <c r="O32" s="85"/>
      <c r="P32" s="85"/>
      <c r="Q32" s="85"/>
      <c r="R32" s="87"/>
      <c r="S32" s="105"/>
      <c r="T32" s="105"/>
      <c r="U32" s="105"/>
      <c r="V32" s="105"/>
      <c r="W32" s="104"/>
      <c r="X32" s="97"/>
      <c r="Y32" s="97"/>
      <c r="Z32" s="97"/>
      <c r="AA32" s="97"/>
      <c r="AB32" s="84"/>
      <c r="AC32" s="88"/>
      <c r="AD32" s="88"/>
      <c r="AE32" s="88"/>
      <c r="AF32" s="88"/>
      <c r="AG32" s="87"/>
      <c r="AH32" s="95"/>
      <c r="AI32" s="95"/>
      <c r="AJ32" s="95"/>
      <c r="AK32" s="95"/>
      <c r="AL32" s="87"/>
      <c r="AM32" s="90">
        <f>AN32+AO32+AP32+AQ32</f>
        <v>33</v>
      </c>
      <c r="AN32" s="91">
        <f t="shared" si="16"/>
        <v>15</v>
      </c>
      <c r="AO32" s="91">
        <f t="shared" si="16"/>
        <v>0</v>
      </c>
      <c r="AP32" s="91">
        <f t="shared" si="16"/>
        <v>18</v>
      </c>
      <c r="AQ32" s="91">
        <f t="shared" si="16"/>
        <v>0</v>
      </c>
      <c r="AR32" s="92">
        <f t="shared" si="16"/>
        <v>4</v>
      </c>
    </row>
    <row r="33" spans="1:44" ht="20.100000000000001" customHeight="1">
      <c r="A33" s="81">
        <v>6</v>
      </c>
      <c r="B33" s="101" t="s">
        <v>57</v>
      </c>
      <c r="C33" s="69" t="s">
        <v>41</v>
      </c>
      <c r="D33" s="98"/>
      <c r="E33" s="83"/>
      <c r="F33" s="83"/>
      <c r="G33" s="83"/>
      <c r="H33" s="84"/>
      <c r="I33" s="83">
        <v>15</v>
      </c>
      <c r="J33" s="83">
        <v>10</v>
      </c>
      <c r="K33" s="83"/>
      <c r="L33" s="83"/>
      <c r="M33" s="84">
        <v>3</v>
      </c>
      <c r="N33" s="85"/>
      <c r="O33" s="85"/>
      <c r="P33" s="85"/>
      <c r="Q33" s="85"/>
      <c r="R33" s="87"/>
      <c r="S33" s="85"/>
      <c r="T33" s="85"/>
      <c r="U33" s="85"/>
      <c r="V33" s="85"/>
      <c r="W33" s="87"/>
      <c r="X33" s="97"/>
      <c r="Y33" s="97"/>
      <c r="Z33" s="97"/>
      <c r="AA33" s="97"/>
      <c r="AB33" s="84"/>
      <c r="AC33" s="88"/>
      <c r="AD33" s="88"/>
      <c r="AE33" s="88"/>
      <c r="AF33" s="88"/>
      <c r="AG33" s="87"/>
      <c r="AH33" s="95"/>
      <c r="AI33" s="95"/>
      <c r="AJ33" s="95"/>
      <c r="AK33" s="95"/>
      <c r="AL33" s="87"/>
      <c r="AM33" s="90">
        <f t="shared" si="10"/>
        <v>25</v>
      </c>
      <c r="AN33" s="91">
        <f t="shared" si="11"/>
        <v>15</v>
      </c>
      <c r="AO33" s="91">
        <f t="shared" si="12"/>
        <v>10</v>
      </c>
      <c r="AP33" s="91">
        <f t="shared" si="13"/>
        <v>0</v>
      </c>
      <c r="AQ33" s="91">
        <f t="shared" si="14"/>
        <v>0</v>
      </c>
      <c r="AR33" s="92">
        <f t="shared" si="15"/>
        <v>3</v>
      </c>
    </row>
    <row r="34" spans="1:44" ht="20.100000000000001" customHeight="1">
      <c r="A34" s="81">
        <v>7</v>
      </c>
      <c r="B34" s="101" t="s">
        <v>58</v>
      </c>
      <c r="C34" s="106" t="s">
        <v>41</v>
      </c>
      <c r="D34" s="102"/>
      <c r="E34" s="102"/>
      <c r="F34" s="102"/>
      <c r="G34" s="102"/>
      <c r="H34" s="104"/>
      <c r="I34" s="107">
        <v>10</v>
      </c>
      <c r="J34" s="102"/>
      <c r="K34" s="102">
        <v>18</v>
      </c>
      <c r="L34" s="102"/>
      <c r="M34" s="104">
        <v>3</v>
      </c>
      <c r="N34" s="85"/>
      <c r="O34" s="85"/>
      <c r="P34" s="85"/>
      <c r="Q34" s="85"/>
      <c r="R34" s="87"/>
      <c r="S34" s="85"/>
      <c r="T34" s="85"/>
      <c r="U34" s="85"/>
      <c r="V34" s="85"/>
      <c r="W34" s="87"/>
      <c r="X34" s="97"/>
      <c r="Y34" s="97"/>
      <c r="Z34" s="97"/>
      <c r="AA34" s="97"/>
      <c r="AB34" s="84"/>
      <c r="AC34" s="88"/>
      <c r="AD34" s="88"/>
      <c r="AE34" s="88"/>
      <c r="AF34" s="88"/>
      <c r="AG34" s="87"/>
      <c r="AH34" s="95"/>
      <c r="AI34" s="95"/>
      <c r="AJ34" s="95"/>
      <c r="AK34" s="95"/>
      <c r="AL34" s="87"/>
      <c r="AM34" s="90">
        <f t="shared" si="10"/>
        <v>28</v>
      </c>
      <c r="AN34" s="91">
        <f t="shared" si="11"/>
        <v>10</v>
      </c>
      <c r="AO34" s="91">
        <f t="shared" si="12"/>
        <v>0</v>
      </c>
      <c r="AP34" s="91">
        <f t="shared" si="13"/>
        <v>18</v>
      </c>
      <c r="AQ34" s="91">
        <f t="shared" si="14"/>
        <v>0</v>
      </c>
      <c r="AR34" s="92">
        <f t="shared" si="15"/>
        <v>3</v>
      </c>
    </row>
    <row r="35" spans="1:44" ht="20.100000000000001" customHeight="1">
      <c r="A35" s="81">
        <v>8</v>
      </c>
      <c r="B35" s="82" t="s">
        <v>59</v>
      </c>
      <c r="C35" s="106" t="s">
        <v>41</v>
      </c>
      <c r="D35" s="102"/>
      <c r="E35" s="102"/>
      <c r="F35" s="102"/>
      <c r="G35" s="102"/>
      <c r="H35" s="104"/>
      <c r="I35" s="107">
        <v>10</v>
      </c>
      <c r="J35" s="102"/>
      <c r="K35" s="102">
        <v>18</v>
      </c>
      <c r="L35" s="102"/>
      <c r="M35" s="104">
        <v>3</v>
      </c>
      <c r="N35" s="85"/>
      <c r="O35" s="85"/>
      <c r="P35" s="85"/>
      <c r="Q35" s="85"/>
      <c r="R35" s="87"/>
      <c r="S35" s="85"/>
      <c r="T35" s="85"/>
      <c r="U35" s="85"/>
      <c r="V35" s="85"/>
      <c r="W35" s="87"/>
      <c r="X35" s="100"/>
      <c r="Y35" s="100"/>
      <c r="Z35" s="100"/>
      <c r="AA35" s="100"/>
      <c r="AB35" s="87"/>
      <c r="AC35" s="97"/>
      <c r="AD35" s="97"/>
      <c r="AE35" s="97"/>
      <c r="AF35" s="97"/>
      <c r="AG35" s="87"/>
      <c r="AH35" s="95"/>
      <c r="AI35" s="95"/>
      <c r="AJ35" s="95"/>
      <c r="AK35" s="95"/>
      <c r="AL35" s="87"/>
      <c r="AM35" s="90">
        <f t="shared" ref="AM35:AM44" si="17">AN35+AO35+AP35+AQ35</f>
        <v>28</v>
      </c>
      <c r="AN35" s="91">
        <f t="shared" ref="AN35:AN44" si="18">D35+I35+N35+S35+X35+AC35+AH35</f>
        <v>10</v>
      </c>
      <c r="AO35" s="91">
        <f t="shared" ref="AO35:AO44" si="19">E35+J35+O35+T35+Y35+AD35+AI35</f>
        <v>0</v>
      </c>
      <c r="AP35" s="91">
        <f t="shared" ref="AP35:AP44" si="20">F35+K35+P35+U35+Z35+AE35+AJ35</f>
        <v>18</v>
      </c>
      <c r="AQ35" s="91">
        <f t="shared" ref="AQ35:AQ44" si="21">G35+L35+Q35+V35+AA35+AF35+AK35</f>
        <v>0</v>
      </c>
      <c r="AR35" s="92">
        <f t="shared" ref="AR35:AR44" si="22">H35+M35+R35+W35+AB35+AG35+AL35</f>
        <v>3</v>
      </c>
    </row>
    <row r="36" spans="1:44" ht="20.100000000000001" customHeight="1">
      <c r="A36" s="81">
        <v>9</v>
      </c>
      <c r="B36" s="101" t="s">
        <v>60</v>
      </c>
      <c r="C36" s="69" t="s">
        <v>61</v>
      </c>
      <c r="D36" s="102"/>
      <c r="E36" s="102"/>
      <c r="F36" s="102"/>
      <c r="G36" s="102"/>
      <c r="H36" s="103"/>
      <c r="I36" s="102"/>
      <c r="J36" s="102"/>
      <c r="K36" s="102"/>
      <c r="L36" s="102"/>
      <c r="M36" s="104"/>
      <c r="N36" s="85">
        <v>15</v>
      </c>
      <c r="O36" s="85">
        <v>10</v>
      </c>
      <c r="P36" s="85">
        <v>10</v>
      </c>
      <c r="Q36" s="85"/>
      <c r="R36" s="87">
        <v>4</v>
      </c>
      <c r="S36" s="105"/>
      <c r="T36" s="105"/>
      <c r="U36" s="105"/>
      <c r="V36" s="105"/>
      <c r="W36" s="104"/>
      <c r="X36" s="97"/>
      <c r="Y36" s="97"/>
      <c r="Z36" s="97"/>
      <c r="AA36" s="97"/>
      <c r="AB36" s="84"/>
      <c r="AC36" s="88"/>
      <c r="AD36" s="88"/>
      <c r="AE36" s="88"/>
      <c r="AF36" s="88"/>
      <c r="AG36" s="87"/>
      <c r="AH36" s="95"/>
      <c r="AI36" s="95"/>
      <c r="AJ36" s="95"/>
      <c r="AK36" s="95"/>
      <c r="AL36" s="87"/>
      <c r="AM36" s="90">
        <f t="shared" si="17"/>
        <v>35</v>
      </c>
      <c r="AN36" s="91">
        <f t="shared" si="18"/>
        <v>15</v>
      </c>
      <c r="AO36" s="91">
        <f t="shared" si="19"/>
        <v>10</v>
      </c>
      <c r="AP36" s="91">
        <f t="shared" si="20"/>
        <v>10</v>
      </c>
      <c r="AQ36" s="91">
        <f t="shared" si="21"/>
        <v>0</v>
      </c>
      <c r="AR36" s="92">
        <f t="shared" si="22"/>
        <v>4</v>
      </c>
    </row>
    <row r="37" spans="1:44" ht="20.100000000000001" customHeight="1">
      <c r="A37" s="81">
        <v>10</v>
      </c>
      <c r="B37" s="82" t="s">
        <v>62</v>
      </c>
      <c r="C37" s="106" t="s">
        <v>31</v>
      </c>
      <c r="D37" s="102"/>
      <c r="E37" s="102"/>
      <c r="F37" s="102"/>
      <c r="G37" s="102"/>
      <c r="H37" s="104"/>
      <c r="I37" s="107"/>
      <c r="J37" s="102"/>
      <c r="K37" s="102"/>
      <c r="L37" s="102"/>
      <c r="M37" s="104"/>
      <c r="N37" s="85">
        <v>10</v>
      </c>
      <c r="O37" s="85"/>
      <c r="P37" s="85">
        <v>10</v>
      </c>
      <c r="Q37" s="85"/>
      <c r="R37" s="87">
        <v>2</v>
      </c>
      <c r="S37" s="85"/>
      <c r="T37" s="85"/>
      <c r="U37" s="85"/>
      <c r="V37" s="85"/>
      <c r="W37" s="87"/>
      <c r="X37" s="100"/>
      <c r="Y37" s="100"/>
      <c r="Z37" s="100"/>
      <c r="AA37" s="100"/>
      <c r="AB37" s="87"/>
      <c r="AC37" s="97"/>
      <c r="AD37" s="97"/>
      <c r="AE37" s="97"/>
      <c r="AF37" s="97"/>
      <c r="AG37" s="87"/>
      <c r="AH37" s="95"/>
      <c r="AI37" s="95"/>
      <c r="AJ37" s="95"/>
      <c r="AK37" s="95"/>
      <c r="AL37" s="87"/>
      <c r="AM37" s="90">
        <f t="shared" si="17"/>
        <v>20</v>
      </c>
      <c r="AN37" s="91">
        <f t="shared" si="18"/>
        <v>10</v>
      </c>
      <c r="AO37" s="91">
        <f t="shared" si="19"/>
        <v>0</v>
      </c>
      <c r="AP37" s="91">
        <f t="shared" si="20"/>
        <v>10</v>
      </c>
      <c r="AQ37" s="91">
        <f t="shared" si="21"/>
        <v>0</v>
      </c>
      <c r="AR37" s="92">
        <f t="shared" si="22"/>
        <v>2</v>
      </c>
    </row>
    <row r="38" spans="1:44" ht="20.100000000000001" customHeight="1">
      <c r="A38" s="81">
        <v>11</v>
      </c>
      <c r="B38" s="101" t="s">
        <v>63</v>
      </c>
      <c r="C38" s="106" t="s">
        <v>61</v>
      </c>
      <c r="D38" s="83"/>
      <c r="E38" s="83"/>
      <c r="F38" s="83"/>
      <c r="G38" s="83"/>
      <c r="H38" s="84"/>
      <c r="I38" s="83"/>
      <c r="J38" s="83"/>
      <c r="K38" s="83"/>
      <c r="L38" s="83"/>
      <c r="M38" s="84"/>
      <c r="N38" s="108">
        <v>15</v>
      </c>
      <c r="O38" s="85"/>
      <c r="P38" s="85">
        <v>18</v>
      </c>
      <c r="Q38" s="85"/>
      <c r="R38" s="87">
        <v>4</v>
      </c>
      <c r="S38" s="85"/>
      <c r="T38" s="85"/>
      <c r="U38" s="85"/>
      <c r="V38" s="85"/>
      <c r="W38" s="87"/>
      <c r="X38" s="97"/>
      <c r="Y38" s="97"/>
      <c r="Z38" s="97"/>
      <c r="AA38" s="97"/>
      <c r="AB38" s="84"/>
      <c r="AC38" s="88"/>
      <c r="AD38" s="88"/>
      <c r="AE38" s="88"/>
      <c r="AF38" s="88"/>
      <c r="AG38" s="87"/>
      <c r="AH38" s="95"/>
      <c r="AI38" s="95"/>
      <c r="AJ38" s="95"/>
      <c r="AK38" s="95"/>
      <c r="AL38" s="87"/>
      <c r="AM38" s="90">
        <f t="shared" si="17"/>
        <v>33</v>
      </c>
      <c r="AN38" s="91">
        <f t="shared" si="18"/>
        <v>15</v>
      </c>
      <c r="AO38" s="91">
        <f t="shared" si="19"/>
        <v>0</v>
      </c>
      <c r="AP38" s="91">
        <f t="shared" si="20"/>
        <v>18</v>
      </c>
      <c r="AQ38" s="91">
        <f t="shared" si="21"/>
        <v>0</v>
      </c>
      <c r="AR38" s="92">
        <f t="shared" si="22"/>
        <v>4</v>
      </c>
    </row>
    <row r="39" spans="1:44" ht="20.100000000000001" customHeight="1">
      <c r="A39" s="81">
        <v>12</v>
      </c>
      <c r="B39" s="109" t="s">
        <v>64</v>
      </c>
      <c r="C39" s="69" t="s">
        <v>44</v>
      </c>
      <c r="D39" s="83"/>
      <c r="E39" s="83"/>
      <c r="F39" s="83"/>
      <c r="G39" s="83"/>
      <c r="H39" s="84"/>
      <c r="I39" s="83"/>
      <c r="J39" s="83"/>
      <c r="K39" s="83"/>
      <c r="L39" s="83"/>
      <c r="M39" s="84"/>
      <c r="N39" s="85"/>
      <c r="O39" s="85"/>
      <c r="P39" s="85"/>
      <c r="Q39" s="85"/>
      <c r="R39" s="87"/>
      <c r="S39" s="85">
        <v>10</v>
      </c>
      <c r="T39" s="85"/>
      <c r="U39" s="85">
        <v>18</v>
      </c>
      <c r="V39" s="85"/>
      <c r="W39" s="87">
        <v>3</v>
      </c>
      <c r="X39" s="97"/>
      <c r="Y39" s="97"/>
      <c r="Z39" s="97"/>
      <c r="AA39" s="97"/>
      <c r="AB39" s="84"/>
      <c r="AC39" s="88"/>
      <c r="AD39" s="88"/>
      <c r="AE39" s="88"/>
      <c r="AF39" s="88"/>
      <c r="AG39" s="87"/>
      <c r="AH39" s="95"/>
      <c r="AI39" s="95"/>
      <c r="AJ39" s="95"/>
      <c r="AK39" s="95"/>
      <c r="AL39" s="87"/>
      <c r="AM39" s="90">
        <f t="shared" si="17"/>
        <v>28</v>
      </c>
      <c r="AN39" s="91">
        <f t="shared" si="18"/>
        <v>10</v>
      </c>
      <c r="AO39" s="91">
        <f t="shared" si="19"/>
        <v>0</v>
      </c>
      <c r="AP39" s="91">
        <f t="shared" si="20"/>
        <v>18</v>
      </c>
      <c r="AQ39" s="91">
        <f t="shared" si="21"/>
        <v>0</v>
      </c>
      <c r="AR39" s="92">
        <f t="shared" si="22"/>
        <v>3</v>
      </c>
    </row>
    <row r="40" spans="1:44" ht="20.100000000000001" customHeight="1">
      <c r="A40" s="81">
        <v>13</v>
      </c>
      <c r="B40" s="109" t="s">
        <v>65</v>
      </c>
      <c r="C40" s="106" t="s">
        <v>66</v>
      </c>
      <c r="D40" s="102"/>
      <c r="E40" s="102"/>
      <c r="F40" s="102"/>
      <c r="G40" s="102"/>
      <c r="H40" s="104"/>
      <c r="I40" s="102"/>
      <c r="J40" s="102"/>
      <c r="K40" s="102"/>
      <c r="L40" s="102"/>
      <c r="M40" s="104"/>
      <c r="N40" s="85"/>
      <c r="O40" s="85"/>
      <c r="P40" s="85"/>
      <c r="Q40" s="85"/>
      <c r="R40" s="87"/>
      <c r="S40" s="108">
        <v>15</v>
      </c>
      <c r="T40" s="110"/>
      <c r="U40" s="110">
        <v>10</v>
      </c>
      <c r="V40" s="110">
        <v>18</v>
      </c>
      <c r="W40" s="111">
        <v>5</v>
      </c>
      <c r="X40" s="97"/>
      <c r="Y40" s="97"/>
      <c r="Z40" s="97"/>
      <c r="AA40" s="97"/>
      <c r="AB40" s="84"/>
      <c r="AC40" s="88"/>
      <c r="AD40" s="88"/>
      <c r="AE40" s="88"/>
      <c r="AF40" s="88"/>
      <c r="AG40" s="87"/>
      <c r="AH40" s="95"/>
      <c r="AI40" s="95"/>
      <c r="AJ40" s="95"/>
      <c r="AK40" s="95"/>
      <c r="AL40" s="87"/>
      <c r="AM40" s="90">
        <f t="shared" si="17"/>
        <v>43</v>
      </c>
      <c r="AN40" s="91">
        <f t="shared" si="18"/>
        <v>15</v>
      </c>
      <c r="AO40" s="91">
        <f t="shared" si="19"/>
        <v>0</v>
      </c>
      <c r="AP40" s="91">
        <f t="shared" si="20"/>
        <v>10</v>
      </c>
      <c r="AQ40" s="91">
        <f t="shared" si="21"/>
        <v>18</v>
      </c>
      <c r="AR40" s="92">
        <f t="shared" si="22"/>
        <v>5</v>
      </c>
    </row>
    <row r="41" spans="1:44" ht="20.100000000000001" customHeight="1">
      <c r="A41" s="81">
        <v>14</v>
      </c>
      <c r="B41" s="109" t="s">
        <v>67</v>
      </c>
      <c r="C41" s="69" t="s">
        <v>47</v>
      </c>
      <c r="D41" s="83"/>
      <c r="E41" s="83"/>
      <c r="F41" s="83"/>
      <c r="G41" s="83"/>
      <c r="H41" s="87"/>
      <c r="I41" s="83"/>
      <c r="J41" s="83"/>
      <c r="K41" s="83"/>
      <c r="L41" s="83"/>
      <c r="M41" s="87"/>
      <c r="N41" s="85"/>
      <c r="O41" s="85"/>
      <c r="P41" s="85"/>
      <c r="Q41" s="85"/>
      <c r="R41" s="87"/>
      <c r="S41" s="85"/>
      <c r="T41" s="85"/>
      <c r="U41" s="85"/>
      <c r="V41" s="85"/>
      <c r="W41" s="87"/>
      <c r="X41" s="97">
        <v>15</v>
      </c>
      <c r="Y41" s="97"/>
      <c r="Z41" s="97">
        <v>18</v>
      </c>
      <c r="AA41" s="97"/>
      <c r="AB41" s="84">
        <v>4</v>
      </c>
      <c r="AC41" s="88"/>
      <c r="AD41" s="88"/>
      <c r="AE41" s="88"/>
      <c r="AF41" s="88"/>
      <c r="AG41" s="87"/>
      <c r="AH41" s="95"/>
      <c r="AI41" s="95"/>
      <c r="AJ41" s="95"/>
      <c r="AK41" s="95"/>
      <c r="AL41" s="87"/>
      <c r="AM41" s="90">
        <f t="shared" si="17"/>
        <v>33</v>
      </c>
      <c r="AN41" s="91">
        <f t="shared" si="18"/>
        <v>15</v>
      </c>
      <c r="AO41" s="91">
        <f t="shared" si="19"/>
        <v>0</v>
      </c>
      <c r="AP41" s="91">
        <f t="shared" si="20"/>
        <v>18</v>
      </c>
      <c r="AQ41" s="91">
        <f t="shared" si="21"/>
        <v>0</v>
      </c>
      <c r="AR41" s="92">
        <f t="shared" si="22"/>
        <v>4</v>
      </c>
    </row>
    <row r="42" spans="1:44" ht="20.100000000000001" customHeight="1">
      <c r="A42" s="81">
        <v>15</v>
      </c>
      <c r="B42" s="109" t="s">
        <v>68</v>
      </c>
      <c r="C42" s="112" t="s">
        <v>49</v>
      </c>
      <c r="D42" s="83"/>
      <c r="E42" s="83"/>
      <c r="F42" s="83"/>
      <c r="G42" s="83"/>
      <c r="H42" s="84"/>
      <c r="I42" s="83"/>
      <c r="J42" s="83"/>
      <c r="K42" s="83"/>
      <c r="L42" s="113"/>
      <c r="M42" s="87"/>
      <c r="N42" s="85"/>
      <c r="O42" s="85"/>
      <c r="P42" s="85"/>
      <c r="Q42" s="85"/>
      <c r="R42" s="84"/>
      <c r="S42" s="85"/>
      <c r="T42" s="85"/>
      <c r="U42" s="85"/>
      <c r="V42" s="114"/>
      <c r="W42" s="87"/>
      <c r="X42" s="97"/>
      <c r="Y42" s="97"/>
      <c r="Z42" s="97"/>
      <c r="AA42" s="97"/>
      <c r="AB42" s="84"/>
      <c r="AC42" s="88">
        <v>10</v>
      </c>
      <c r="AD42" s="88"/>
      <c r="AE42" s="88">
        <v>18</v>
      </c>
      <c r="AF42" s="88"/>
      <c r="AG42" s="87">
        <v>3</v>
      </c>
      <c r="AH42" s="95"/>
      <c r="AI42" s="95"/>
      <c r="AJ42" s="95"/>
      <c r="AK42" s="95"/>
      <c r="AL42" s="87"/>
      <c r="AM42" s="90">
        <f t="shared" si="17"/>
        <v>28</v>
      </c>
      <c r="AN42" s="91">
        <f t="shared" si="18"/>
        <v>10</v>
      </c>
      <c r="AO42" s="91">
        <f t="shared" si="19"/>
        <v>0</v>
      </c>
      <c r="AP42" s="91">
        <f t="shared" si="20"/>
        <v>18</v>
      </c>
      <c r="AQ42" s="91">
        <f t="shared" si="21"/>
        <v>0</v>
      </c>
      <c r="AR42" s="92">
        <f t="shared" si="22"/>
        <v>3</v>
      </c>
    </row>
    <row r="43" spans="1:44" ht="20.100000000000001" customHeight="1">
      <c r="A43" s="81">
        <v>16</v>
      </c>
      <c r="B43" s="109" t="s">
        <v>69</v>
      </c>
      <c r="C43" s="112" t="s">
        <v>70</v>
      </c>
      <c r="D43" s="83"/>
      <c r="E43" s="83"/>
      <c r="F43" s="83"/>
      <c r="G43" s="83"/>
      <c r="H43" s="84"/>
      <c r="I43" s="83"/>
      <c r="J43" s="83"/>
      <c r="K43" s="83"/>
      <c r="L43" s="113"/>
      <c r="M43" s="87"/>
      <c r="N43" s="85"/>
      <c r="O43" s="85"/>
      <c r="P43" s="85"/>
      <c r="Q43" s="85"/>
      <c r="R43" s="84"/>
      <c r="S43" s="85"/>
      <c r="T43" s="85"/>
      <c r="U43" s="85"/>
      <c r="V43" s="114"/>
      <c r="W43" s="87"/>
      <c r="X43" s="97"/>
      <c r="Y43" s="97"/>
      <c r="Z43" s="97"/>
      <c r="AA43" s="97"/>
      <c r="AB43" s="84"/>
      <c r="AC43" s="88"/>
      <c r="AD43" s="88"/>
      <c r="AE43" s="88"/>
      <c r="AF43" s="88"/>
      <c r="AG43" s="87"/>
      <c r="AH43" s="95">
        <v>15</v>
      </c>
      <c r="AI43" s="95"/>
      <c r="AJ43" s="95">
        <v>18</v>
      </c>
      <c r="AK43" s="95"/>
      <c r="AL43" s="87">
        <v>4</v>
      </c>
      <c r="AM43" s="90">
        <f t="shared" si="17"/>
        <v>33</v>
      </c>
      <c r="AN43" s="91">
        <f t="shared" si="18"/>
        <v>15</v>
      </c>
      <c r="AO43" s="91">
        <f t="shared" si="19"/>
        <v>0</v>
      </c>
      <c r="AP43" s="91">
        <f t="shared" si="20"/>
        <v>18</v>
      </c>
      <c r="AQ43" s="91">
        <f t="shared" si="21"/>
        <v>0</v>
      </c>
      <c r="AR43" s="92">
        <f t="shared" si="22"/>
        <v>4</v>
      </c>
    </row>
    <row r="44" spans="1:44" ht="20.100000000000001" customHeight="1">
      <c r="A44" s="81">
        <v>17</v>
      </c>
      <c r="B44" s="94" t="s">
        <v>71</v>
      </c>
      <c r="C44" s="69" t="s">
        <v>70</v>
      </c>
      <c r="D44" s="83"/>
      <c r="E44" s="83"/>
      <c r="F44" s="83"/>
      <c r="G44" s="83"/>
      <c r="H44" s="84"/>
      <c r="I44" s="83"/>
      <c r="J44" s="83"/>
      <c r="K44" s="83"/>
      <c r="L44" s="83"/>
      <c r="M44" s="84"/>
      <c r="N44" s="85"/>
      <c r="O44" s="85"/>
      <c r="P44" s="85"/>
      <c r="Q44" s="85"/>
      <c r="R44" s="87"/>
      <c r="S44" s="85"/>
      <c r="T44" s="85"/>
      <c r="U44" s="85"/>
      <c r="V44" s="85"/>
      <c r="W44" s="87"/>
      <c r="X44" s="97"/>
      <c r="Y44" s="97"/>
      <c r="Z44" s="97"/>
      <c r="AA44" s="97"/>
      <c r="AB44" s="84"/>
      <c r="AC44" s="88"/>
      <c r="AD44" s="88"/>
      <c r="AE44" s="88"/>
      <c r="AF44" s="88"/>
      <c r="AG44" s="87"/>
      <c r="AH44" s="95">
        <v>15</v>
      </c>
      <c r="AI44" s="95"/>
      <c r="AJ44" s="95">
        <v>18</v>
      </c>
      <c r="AK44" s="95"/>
      <c r="AL44" s="87">
        <v>4</v>
      </c>
      <c r="AM44" s="90">
        <f t="shared" si="17"/>
        <v>33</v>
      </c>
      <c r="AN44" s="91">
        <f t="shared" si="18"/>
        <v>15</v>
      </c>
      <c r="AO44" s="91">
        <f t="shared" si="19"/>
        <v>0</v>
      </c>
      <c r="AP44" s="91">
        <f t="shared" si="20"/>
        <v>18</v>
      </c>
      <c r="AQ44" s="91">
        <f t="shared" si="21"/>
        <v>0</v>
      </c>
      <c r="AR44" s="92">
        <f t="shared" si="22"/>
        <v>4</v>
      </c>
    </row>
    <row r="45" spans="1:44" ht="20.100000000000001" customHeight="1">
      <c r="A45" s="139" t="s">
        <v>72</v>
      </c>
      <c r="B45" s="139"/>
      <c r="C45" s="139"/>
      <c r="D45" s="139"/>
      <c r="E45" s="139"/>
      <c r="F45" s="139"/>
      <c r="G45" s="139"/>
      <c r="H45" s="139"/>
      <c r="I45" s="139"/>
      <c r="J45" s="139"/>
      <c r="K45" s="139"/>
      <c r="L45" s="139"/>
      <c r="M45" s="139"/>
      <c r="N45" s="139"/>
      <c r="O45" s="139"/>
      <c r="P45" s="139"/>
      <c r="Q45" s="139"/>
      <c r="R45" s="139"/>
      <c r="S45" s="139"/>
      <c r="T45" s="139"/>
      <c r="U45" s="139"/>
      <c r="V45" s="139"/>
      <c r="W45" s="139"/>
      <c r="X45" s="139"/>
      <c r="Y45" s="139"/>
      <c r="Z45" s="139"/>
      <c r="AA45" s="139"/>
      <c r="AB45" s="139"/>
      <c r="AC45" s="139"/>
      <c r="AD45" s="139"/>
      <c r="AE45" s="139"/>
      <c r="AF45" s="139"/>
      <c r="AG45" s="139"/>
      <c r="AH45" s="139"/>
      <c r="AI45" s="139"/>
      <c r="AJ45" s="139"/>
      <c r="AK45" s="139"/>
      <c r="AL45" s="139"/>
      <c r="AM45" s="115">
        <f t="shared" ref="AM45:AR45" si="23">AM46</f>
        <v>556</v>
      </c>
      <c r="AN45" s="115">
        <f t="shared" si="23"/>
        <v>210</v>
      </c>
      <c r="AO45" s="115">
        <f t="shared" si="23"/>
        <v>0</v>
      </c>
      <c r="AP45" s="115">
        <f t="shared" si="23"/>
        <v>262</v>
      </c>
      <c r="AQ45" s="115">
        <f t="shared" si="23"/>
        <v>84</v>
      </c>
      <c r="AR45" s="116">
        <f t="shared" si="23"/>
        <v>65</v>
      </c>
    </row>
    <row r="46" spans="1:44" ht="20.100000000000001" customHeight="1">
      <c r="A46" s="81">
        <v>1</v>
      </c>
      <c r="B46" s="117" t="s">
        <v>73</v>
      </c>
      <c r="C46" s="69"/>
      <c r="D46" s="83"/>
      <c r="E46" s="83"/>
      <c r="F46" s="83"/>
      <c r="G46" s="83"/>
      <c r="H46" s="84"/>
      <c r="I46" s="83"/>
      <c r="J46" s="83"/>
      <c r="K46" s="83"/>
      <c r="L46" s="83"/>
      <c r="M46" s="84"/>
      <c r="N46" s="85">
        <v>30</v>
      </c>
      <c r="O46" s="85">
        <v>0</v>
      </c>
      <c r="P46" s="85">
        <v>36</v>
      </c>
      <c r="Q46" s="85">
        <v>10</v>
      </c>
      <c r="R46" s="84">
        <v>9</v>
      </c>
      <c r="S46" s="85">
        <v>30</v>
      </c>
      <c r="T46" s="85">
        <v>0</v>
      </c>
      <c r="U46" s="85">
        <v>36</v>
      </c>
      <c r="V46" s="114">
        <v>20</v>
      </c>
      <c r="W46" s="87">
        <v>10</v>
      </c>
      <c r="X46" s="97">
        <v>55</v>
      </c>
      <c r="Y46" s="97">
        <v>0</v>
      </c>
      <c r="Z46" s="97">
        <v>72</v>
      </c>
      <c r="AA46" s="97">
        <v>0</v>
      </c>
      <c r="AB46" s="84">
        <v>15</v>
      </c>
      <c r="AC46" s="88">
        <v>55</v>
      </c>
      <c r="AD46" s="88">
        <v>0</v>
      </c>
      <c r="AE46" s="88">
        <v>64</v>
      </c>
      <c r="AF46" s="88">
        <v>36</v>
      </c>
      <c r="AG46" s="87">
        <v>18</v>
      </c>
      <c r="AH46" s="95">
        <v>40</v>
      </c>
      <c r="AI46" s="95">
        <v>0</v>
      </c>
      <c r="AJ46" s="95">
        <v>54</v>
      </c>
      <c r="AK46" s="95">
        <v>18</v>
      </c>
      <c r="AL46" s="87">
        <v>13</v>
      </c>
      <c r="AM46" s="90">
        <f>SUM(AN46:AQ46)</f>
        <v>556</v>
      </c>
      <c r="AN46" s="91">
        <f>N46+S46+X46+AC46+AH46</f>
        <v>210</v>
      </c>
      <c r="AO46" s="91">
        <f>O46+T46+Y46+AD46+AI46</f>
        <v>0</v>
      </c>
      <c r="AP46" s="91">
        <f>P46+U46+Z46+AE46+AJ46</f>
        <v>262</v>
      </c>
      <c r="AQ46" s="91">
        <f>Q46+V46+AA46+AF46+AK46</f>
        <v>84</v>
      </c>
      <c r="AR46" s="92">
        <f>R46+W46+AB46+AG46+AL46</f>
        <v>65</v>
      </c>
    </row>
    <row r="47" spans="1:44" ht="20.100000000000001" customHeight="1">
      <c r="A47" s="139" t="s">
        <v>74</v>
      </c>
      <c r="B47" s="139"/>
      <c r="C47" s="139"/>
      <c r="D47" s="139"/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39"/>
      <c r="AC47" s="139"/>
      <c r="AD47" s="139"/>
      <c r="AE47" s="139"/>
      <c r="AF47" s="139"/>
      <c r="AG47" s="139"/>
      <c r="AH47" s="139"/>
      <c r="AI47" s="139"/>
      <c r="AJ47" s="139"/>
      <c r="AK47" s="139"/>
      <c r="AL47" s="139"/>
      <c r="AM47" s="78">
        <f>AM48+AM51</f>
        <v>54</v>
      </c>
      <c r="AN47" s="118">
        <f>SUM(AN48:AN51)</f>
        <v>0</v>
      </c>
      <c r="AO47" s="118">
        <f>SUM(AO48:AO51)</f>
        <v>0</v>
      </c>
      <c r="AP47" s="118">
        <f>SUM(AP48:AP51)</f>
        <v>0</v>
      </c>
      <c r="AQ47" s="118">
        <f>SUM(AQ48:AQ51)</f>
        <v>54</v>
      </c>
      <c r="AR47" s="119">
        <f>SUM(AR48:AR51)</f>
        <v>49</v>
      </c>
    </row>
    <row r="48" spans="1:44" ht="20.100000000000001" customHeight="1">
      <c r="A48" s="69">
        <v>1</v>
      </c>
      <c r="B48" s="82" t="s">
        <v>75</v>
      </c>
      <c r="C48" s="81" t="s">
        <v>76</v>
      </c>
      <c r="D48" s="83"/>
      <c r="E48" s="83"/>
      <c r="F48" s="83"/>
      <c r="G48" s="83"/>
      <c r="H48" s="84"/>
      <c r="I48" s="83"/>
      <c r="J48" s="83"/>
      <c r="K48" s="83"/>
      <c r="L48" s="83"/>
      <c r="M48" s="84"/>
      <c r="N48" s="85"/>
      <c r="O48" s="85"/>
      <c r="P48" s="85"/>
      <c r="Q48" s="85"/>
      <c r="R48" s="87"/>
      <c r="S48" s="85"/>
      <c r="T48" s="85"/>
      <c r="U48" s="85"/>
      <c r="V48" s="85"/>
      <c r="W48" s="87"/>
      <c r="X48" s="100"/>
      <c r="Y48" s="100"/>
      <c r="Z48" s="100"/>
      <c r="AA48" s="100">
        <v>18</v>
      </c>
      <c r="AB48" s="87">
        <v>2</v>
      </c>
      <c r="AC48" s="97"/>
      <c r="AD48" s="97"/>
      <c r="AE48" s="97"/>
      <c r="AF48" s="97">
        <v>18</v>
      </c>
      <c r="AG48" s="87">
        <v>2</v>
      </c>
      <c r="AH48" s="95"/>
      <c r="AI48" s="95"/>
      <c r="AJ48" s="95"/>
      <c r="AK48" s="95">
        <v>18</v>
      </c>
      <c r="AL48" s="87">
        <v>9</v>
      </c>
      <c r="AM48" s="90">
        <f>AN48+AO48+AQ48</f>
        <v>54</v>
      </c>
      <c r="AN48" s="91">
        <f>D48+I48+N48+S48+X48+AC48+AH48</f>
        <v>0</v>
      </c>
      <c r="AO48" s="91">
        <f>E48+J48+O48+T48+Y48+AD48+AI48</f>
        <v>0</v>
      </c>
      <c r="AP48" s="91">
        <f>F48+K48+P48+U48+Z48+AE48+AJ48</f>
        <v>0</v>
      </c>
      <c r="AQ48" s="91">
        <f>G48+L48+Q48+V48+AA48+AF48+AK48</f>
        <v>54</v>
      </c>
      <c r="AR48" s="92">
        <f>H48+M48+R48+W48+AB48+AG48+AL48</f>
        <v>13</v>
      </c>
    </row>
    <row r="49" spans="1:44" ht="20.100000000000001" customHeight="1">
      <c r="A49" s="69">
        <v>2</v>
      </c>
      <c r="B49" s="82" t="s">
        <v>77</v>
      </c>
      <c r="C49" s="81" t="s">
        <v>78</v>
      </c>
      <c r="D49" s="158">
        <v>12</v>
      </c>
      <c r="E49" s="159"/>
      <c r="F49" s="159"/>
      <c r="G49" s="159"/>
      <c r="H49" s="159"/>
      <c r="I49" s="159"/>
      <c r="J49" s="159"/>
      <c r="K49" s="159"/>
      <c r="L49" s="159"/>
      <c r="M49" s="160"/>
      <c r="N49" s="161">
        <v>0</v>
      </c>
      <c r="O49" s="162"/>
      <c r="P49" s="162"/>
      <c r="Q49" s="162"/>
      <c r="R49" s="162"/>
      <c r="S49" s="162"/>
      <c r="T49" s="162"/>
      <c r="U49" s="162"/>
      <c r="V49" s="162"/>
      <c r="W49" s="163"/>
      <c r="X49" s="161">
        <v>0</v>
      </c>
      <c r="Y49" s="162"/>
      <c r="Z49" s="162"/>
      <c r="AA49" s="162"/>
      <c r="AB49" s="162"/>
      <c r="AC49" s="162"/>
      <c r="AD49" s="162"/>
      <c r="AE49" s="162"/>
      <c r="AF49" s="162"/>
      <c r="AG49" s="163"/>
      <c r="AH49" s="161">
        <v>0</v>
      </c>
      <c r="AI49" s="162"/>
      <c r="AJ49" s="162"/>
      <c r="AK49" s="162"/>
      <c r="AL49" s="163"/>
      <c r="AM49" s="90">
        <v>0</v>
      </c>
      <c r="AN49" s="91">
        <v>0</v>
      </c>
      <c r="AO49" s="91">
        <v>0</v>
      </c>
      <c r="AP49" s="91">
        <v>0</v>
      </c>
      <c r="AQ49" s="91">
        <v>0</v>
      </c>
      <c r="AR49" s="92">
        <v>12</v>
      </c>
    </row>
    <row r="50" spans="1:44" ht="20.100000000000001" customHeight="1">
      <c r="A50" s="69">
        <v>3</v>
      </c>
      <c r="B50" s="82" t="s">
        <v>79</v>
      </c>
      <c r="C50" s="81" t="s">
        <v>80</v>
      </c>
      <c r="D50" s="158">
        <v>0</v>
      </c>
      <c r="E50" s="159"/>
      <c r="F50" s="159"/>
      <c r="G50" s="159"/>
      <c r="H50" s="159"/>
      <c r="I50" s="159"/>
      <c r="J50" s="159"/>
      <c r="K50" s="159"/>
      <c r="L50" s="159"/>
      <c r="M50" s="160"/>
      <c r="N50" s="161">
        <v>12</v>
      </c>
      <c r="O50" s="162"/>
      <c r="P50" s="162"/>
      <c r="Q50" s="162"/>
      <c r="R50" s="162"/>
      <c r="S50" s="162"/>
      <c r="T50" s="162"/>
      <c r="U50" s="162"/>
      <c r="V50" s="162"/>
      <c r="W50" s="163"/>
      <c r="X50" s="161">
        <v>0</v>
      </c>
      <c r="Y50" s="162"/>
      <c r="Z50" s="162"/>
      <c r="AA50" s="162"/>
      <c r="AB50" s="162"/>
      <c r="AC50" s="162"/>
      <c r="AD50" s="162"/>
      <c r="AE50" s="162"/>
      <c r="AF50" s="162"/>
      <c r="AG50" s="163"/>
      <c r="AH50" s="161">
        <v>0</v>
      </c>
      <c r="AI50" s="162"/>
      <c r="AJ50" s="162"/>
      <c r="AK50" s="162"/>
      <c r="AL50" s="163"/>
      <c r="AM50" s="90">
        <v>0</v>
      </c>
      <c r="AN50" s="91">
        <v>0</v>
      </c>
      <c r="AO50" s="91">
        <v>0</v>
      </c>
      <c r="AP50" s="91">
        <v>0</v>
      </c>
      <c r="AQ50" s="91">
        <v>0</v>
      </c>
      <c r="AR50" s="92">
        <v>12</v>
      </c>
    </row>
    <row r="51" spans="1:44" ht="20.100000000000001" customHeight="1">
      <c r="A51" s="69">
        <v>4</v>
      </c>
      <c r="B51" s="82" t="s">
        <v>81</v>
      </c>
      <c r="C51" s="81" t="s">
        <v>82</v>
      </c>
      <c r="D51" s="158">
        <v>0</v>
      </c>
      <c r="E51" s="159"/>
      <c r="F51" s="159"/>
      <c r="G51" s="159"/>
      <c r="H51" s="159"/>
      <c r="I51" s="159"/>
      <c r="J51" s="159"/>
      <c r="K51" s="159"/>
      <c r="L51" s="159"/>
      <c r="M51" s="160"/>
      <c r="N51" s="161">
        <v>0</v>
      </c>
      <c r="O51" s="162"/>
      <c r="P51" s="162"/>
      <c r="Q51" s="162"/>
      <c r="R51" s="162"/>
      <c r="S51" s="162"/>
      <c r="T51" s="162"/>
      <c r="U51" s="162"/>
      <c r="V51" s="162"/>
      <c r="W51" s="163"/>
      <c r="X51" s="161">
        <v>12</v>
      </c>
      <c r="Y51" s="162"/>
      <c r="Z51" s="162"/>
      <c r="AA51" s="162"/>
      <c r="AB51" s="162"/>
      <c r="AC51" s="162"/>
      <c r="AD51" s="162"/>
      <c r="AE51" s="162"/>
      <c r="AF51" s="162"/>
      <c r="AG51" s="163"/>
      <c r="AH51" s="161">
        <v>0</v>
      </c>
      <c r="AI51" s="162"/>
      <c r="AJ51" s="162"/>
      <c r="AK51" s="162"/>
      <c r="AL51" s="163"/>
      <c r="AM51" s="90">
        <v>0</v>
      </c>
      <c r="AN51" s="91">
        <v>0</v>
      </c>
      <c r="AO51" s="91">
        <f>E51+J51+O51+T51+Y51+AD51+AI51</f>
        <v>0</v>
      </c>
      <c r="AP51" s="91">
        <f>F51+K51+P51+U51+Z51+AE51+AJ51</f>
        <v>0</v>
      </c>
      <c r="AQ51" s="91">
        <f>G51+L51+Q51+V51+AA51+AF51+AK51</f>
        <v>0</v>
      </c>
      <c r="AR51" s="92">
        <f>AH51+X51+N51+D51</f>
        <v>12</v>
      </c>
    </row>
    <row r="52" spans="1:44" ht="20.100000000000001" customHeight="1">
      <c r="A52" s="156" t="s">
        <v>83</v>
      </c>
      <c r="B52" s="156"/>
      <c r="C52" s="156"/>
      <c r="D52" s="120">
        <f>SUM(D14:D48)</f>
        <v>84</v>
      </c>
      <c r="E52" s="120">
        <f>SUM(E14:E48)</f>
        <v>66</v>
      </c>
      <c r="F52" s="120">
        <f>SUM(F14:F48)</f>
        <v>90</v>
      </c>
      <c r="G52" s="120">
        <f>SUM(G14:G48)</f>
        <v>10</v>
      </c>
      <c r="H52" s="155">
        <f>SUM(H14:H51)</f>
        <v>26</v>
      </c>
      <c r="I52" s="120">
        <f>SUM(I14:I48)</f>
        <v>75</v>
      </c>
      <c r="J52" s="120">
        <f>SUM(J14:J48)</f>
        <v>56</v>
      </c>
      <c r="K52" s="120">
        <f>SUM(K14:K48)</f>
        <v>64</v>
      </c>
      <c r="L52" s="120">
        <f>SUM(L14:L48)</f>
        <v>0</v>
      </c>
      <c r="M52" s="155">
        <f>SUM(M14:M51)</f>
        <v>22</v>
      </c>
      <c r="N52" s="121">
        <f>SUM(N14:N48)</f>
        <v>85</v>
      </c>
      <c r="O52" s="121">
        <f>SUM(O14:O48)</f>
        <v>46</v>
      </c>
      <c r="P52" s="121">
        <f>SUM(P14:P48)</f>
        <v>74</v>
      </c>
      <c r="Q52" s="121">
        <f>SUM(Q14:Q48)</f>
        <v>10</v>
      </c>
      <c r="R52" s="164">
        <f>SUM(R14:R51)</f>
        <v>25</v>
      </c>
      <c r="S52" s="121">
        <f>SUM(S14:S48)</f>
        <v>65</v>
      </c>
      <c r="T52" s="121">
        <f>SUM(T14:T48)</f>
        <v>36</v>
      </c>
      <c r="U52" s="121">
        <f>SUM(U14:U48)</f>
        <v>64</v>
      </c>
      <c r="V52" s="121">
        <f>SUM(V14:V48)</f>
        <v>38</v>
      </c>
      <c r="W52" s="155">
        <f>SUM(W14:W51)</f>
        <v>23</v>
      </c>
      <c r="X52" s="122">
        <f>SUM(X14:X48)</f>
        <v>80</v>
      </c>
      <c r="Y52" s="122">
        <f>SUM(Y14:Y48)</f>
        <v>20</v>
      </c>
      <c r="Z52" s="122">
        <f>SUM(Z14:Z48)</f>
        <v>90</v>
      </c>
      <c r="AA52" s="122">
        <f>SUM(AA14:AA48)</f>
        <v>18</v>
      </c>
      <c r="AB52" s="155">
        <f>SUM(AB14:AB51)</f>
        <v>24</v>
      </c>
      <c r="AC52" s="122">
        <f>SUM(AC14:AC48)</f>
        <v>75</v>
      </c>
      <c r="AD52" s="122">
        <f>SUM(AD14:AD48)</f>
        <v>0</v>
      </c>
      <c r="AE52" s="122">
        <f>SUM(AE14:AE48)</f>
        <v>82</v>
      </c>
      <c r="AF52" s="122">
        <f>SUM(AF14:AF48)</f>
        <v>54</v>
      </c>
      <c r="AG52" s="155">
        <f>SUM(AG14:AG51)</f>
        <v>24</v>
      </c>
      <c r="AH52" s="123">
        <f>SUM(AH14:AH48)</f>
        <v>70</v>
      </c>
      <c r="AI52" s="123">
        <f>SUM(AI14:AI48)</f>
        <v>0</v>
      </c>
      <c r="AJ52" s="123">
        <f>SUM(AJ14:AJ48)</f>
        <v>90</v>
      </c>
      <c r="AK52" s="123">
        <f>SUM(AK14:AK48)</f>
        <v>36</v>
      </c>
      <c r="AL52" s="155">
        <f>SUM(AL14:AL51)</f>
        <v>30</v>
      </c>
      <c r="AM52" s="115">
        <f t="shared" ref="AM52:AR52" si="24">AM47+AM45+AM27+AM13</f>
        <v>1478</v>
      </c>
      <c r="AN52" s="115">
        <f t="shared" si="24"/>
        <v>534</v>
      </c>
      <c r="AO52" s="115">
        <f t="shared" si="24"/>
        <v>224</v>
      </c>
      <c r="AP52" s="115">
        <f t="shared" si="24"/>
        <v>554</v>
      </c>
      <c r="AQ52" s="115">
        <f t="shared" si="24"/>
        <v>166</v>
      </c>
      <c r="AR52" s="148">
        <f t="shared" si="24"/>
        <v>210</v>
      </c>
    </row>
    <row r="53" spans="1:44" ht="20.100000000000001" customHeight="1">
      <c r="A53" s="156"/>
      <c r="B53" s="156"/>
      <c r="C53" s="156"/>
      <c r="D53" s="149">
        <f>SUM(D52:G52)</f>
        <v>250</v>
      </c>
      <c r="E53" s="149"/>
      <c r="F53" s="149"/>
      <c r="G53" s="149"/>
      <c r="H53" s="155"/>
      <c r="I53" s="149">
        <f>SUM(I52:L52)</f>
        <v>195</v>
      </c>
      <c r="J53" s="149"/>
      <c r="K53" s="149"/>
      <c r="L53" s="149"/>
      <c r="M53" s="155"/>
      <c r="N53" s="150">
        <f>SUM(N52:Q52)</f>
        <v>215</v>
      </c>
      <c r="O53" s="150"/>
      <c r="P53" s="150"/>
      <c r="Q53" s="150"/>
      <c r="R53" s="164"/>
      <c r="S53" s="150">
        <f>SUM(S52:V52)</f>
        <v>203</v>
      </c>
      <c r="T53" s="150"/>
      <c r="U53" s="150"/>
      <c r="V53" s="150"/>
      <c r="W53" s="155"/>
      <c r="X53" s="151">
        <f>SUM(X52:AA52)</f>
        <v>208</v>
      </c>
      <c r="Y53" s="151"/>
      <c r="Z53" s="151"/>
      <c r="AA53" s="151"/>
      <c r="AB53" s="155"/>
      <c r="AC53" s="151">
        <f>SUM(AC52:AF52)</f>
        <v>211</v>
      </c>
      <c r="AD53" s="151"/>
      <c r="AE53" s="151"/>
      <c r="AF53" s="151"/>
      <c r="AG53" s="155"/>
      <c r="AH53" s="152">
        <f>SUM(AH52:AK52)</f>
        <v>196</v>
      </c>
      <c r="AI53" s="152"/>
      <c r="AJ53" s="152"/>
      <c r="AK53" s="152"/>
      <c r="AL53" s="155"/>
      <c r="AM53" s="153">
        <f>AM47+AM45+AM27+AM13</f>
        <v>1478</v>
      </c>
      <c r="AN53" s="153"/>
      <c r="AO53" s="153"/>
      <c r="AP53" s="153"/>
      <c r="AQ53" s="153"/>
      <c r="AR53" s="148" t="e">
        <f>#REF!+AR14+AR35+#REF!+AR48</f>
        <v>#REF!</v>
      </c>
    </row>
    <row r="54" spans="1:44" ht="20.100000000000001" customHeight="1">
      <c r="A54" s="156"/>
      <c r="B54" s="156"/>
      <c r="C54" s="156"/>
      <c r="D54" s="154">
        <f>I53+D53</f>
        <v>445</v>
      </c>
      <c r="E54" s="154"/>
      <c r="F54" s="154"/>
      <c r="G54" s="154"/>
      <c r="H54" s="154"/>
      <c r="I54" s="154"/>
      <c r="J54" s="154"/>
      <c r="K54" s="154"/>
      <c r="L54" s="154"/>
      <c r="M54" s="124">
        <f>H52+D49+M52</f>
        <v>60</v>
      </c>
      <c r="N54" s="154">
        <f>N53+S53</f>
        <v>418</v>
      </c>
      <c r="O54" s="154"/>
      <c r="P54" s="154"/>
      <c r="Q54" s="154"/>
      <c r="R54" s="154"/>
      <c r="S54" s="154"/>
      <c r="T54" s="154"/>
      <c r="U54" s="154"/>
      <c r="V54" s="154"/>
      <c r="W54" s="124">
        <f>R52+N50+W52</f>
        <v>60</v>
      </c>
      <c r="X54" s="154">
        <f>X53+AC53</f>
        <v>419</v>
      </c>
      <c r="Y54" s="154"/>
      <c r="Z54" s="154"/>
      <c r="AA54" s="154"/>
      <c r="AB54" s="154"/>
      <c r="AC54" s="154"/>
      <c r="AD54" s="154"/>
      <c r="AE54" s="154"/>
      <c r="AF54" s="154"/>
      <c r="AG54" s="124">
        <f>AB52+X51+AG52</f>
        <v>60</v>
      </c>
      <c r="AH54" s="154">
        <f>AH53</f>
        <v>196</v>
      </c>
      <c r="AI54" s="154"/>
      <c r="AJ54" s="154"/>
      <c r="AK54" s="154"/>
      <c r="AL54" s="124">
        <f>AH51+AL52</f>
        <v>30</v>
      </c>
      <c r="AM54" s="153"/>
      <c r="AN54" s="153"/>
      <c r="AO54" s="153"/>
      <c r="AP54" s="153"/>
      <c r="AQ54" s="153"/>
      <c r="AR54" s="148" t="e">
        <f>#REF!+AR24+AR39+AR47+#REF!</f>
        <v>#REF!</v>
      </c>
    </row>
    <row r="55" spans="1:44" ht="15" customHeight="1">
      <c r="D55" s="125"/>
      <c r="E55" s="125"/>
      <c r="F55" s="125"/>
      <c r="G55" s="125"/>
      <c r="H55" s="126"/>
      <c r="I55" s="125"/>
      <c r="J55" s="125"/>
      <c r="K55" s="125"/>
      <c r="L55" s="125"/>
      <c r="M55" s="127"/>
      <c r="N55" s="125"/>
      <c r="O55" s="125"/>
      <c r="P55" s="125"/>
      <c r="Q55" s="125"/>
      <c r="R55" s="126"/>
      <c r="S55" s="125"/>
      <c r="T55" s="125"/>
      <c r="U55" s="125"/>
      <c r="V55" s="125"/>
      <c r="W55" s="127"/>
      <c r="X55" s="125"/>
      <c r="Y55" s="125"/>
      <c r="Z55" s="125"/>
      <c r="AA55" s="125"/>
      <c r="AB55" s="126"/>
      <c r="AC55" s="125"/>
      <c r="AD55" s="125"/>
      <c r="AE55" s="125"/>
      <c r="AF55" s="125"/>
      <c r="AG55" s="127"/>
      <c r="AH55" s="128"/>
      <c r="AI55" s="128"/>
      <c r="AJ55" s="128"/>
      <c r="AK55" s="128"/>
      <c r="AL55" s="127"/>
      <c r="AM55" s="129"/>
      <c r="AN55" s="129"/>
      <c r="AO55" s="129"/>
      <c r="AP55" s="129"/>
      <c r="AQ55" s="129"/>
      <c r="AR55" s="126"/>
    </row>
    <row r="56" spans="1:44" ht="16.5" customHeight="1">
      <c r="A56" s="130"/>
      <c r="B56" s="130"/>
      <c r="C56" s="131"/>
      <c r="D56" s="125"/>
      <c r="E56" s="125"/>
      <c r="F56" s="125"/>
      <c r="G56" s="125"/>
      <c r="H56" s="126"/>
      <c r="I56" s="125"/>
      <c r="J56" s="125"/>
      <c r="K56" s="125"/>
      <c r="L56" s="125"/>
      <c r="M56" s="127"/>
      <c r="N56" s="125"/>
      <c r="O56" s="125"/>
      <c r="P56" s="125"/>
      <c r="Q56" s="125"/>
      <c r="R56" s="126"/>
      <c r="S56" s="125"/>
      <c r="T56" s="125"/>
      <c r="U56" s="125"/>
      <c r="V56" s="125"/>
      <c r="W56" s="127"/>
      <c r="X56" s="125"/>
      <c r="Y56" s="125"/>
      <c r="Z56" s="125"/>
      <c r="AA56" s="125"/>
      <c r="AB56" s="126"/>
      <c r="AC56" s="125"/>
      <c r="AD56" s="125"/>
      <c r="AE56" s="125"/>
      <c r="AF56" s="125"/>
      <c r="AG56" s="127"/>
      <c r="AH56" s="128"/>
      <c r="AI56" s="128"/>
      <c r="AJ56" s="128"/>
      <c r="AK56" s="128"/>
      <c r="AL56" s="127"/>
      <c r="AM56" s="132"/>
      <c r="AN56" s="132"/>
      <c r="AO56" s="132"/>
      <c r="AP56" s="132"/>
      <c r="AQ56" s="132"/>
      <c r="AR56" s="126"/>
    </row>
    <row r="57" spans="1:44" s="133" customFormat="1" ht="13.5" customHeight="1">
      <c r="B57" s="134"/>
      <c r="C57" s="135"/>
      <c r="D57" s="62"/>
      <c r="E57" s="62"/>
      <c r="F57" s="62"/>
      <c r="G57" s="62"/>
      <c r="H57" s="63"/>
      <c r="I57" s="62"/>
      <c r="J57" s="62"/>
      <c r="K57" s="62"/>
      <c r="L57" s="62"/>
      <c r="M57" s="127"/>
      <c r="N57" s="62"/>
      <c r="O57" s="62"/>
      <c r="P57" s="62"/>
      <c r="Q57" s="62"/>
      <c r="R57" s="63"/>
      <c r="S57" s="62"/>
      <c r="T57" s="62"/>
      <c r="U57" s="62"/>
      <c r="V57" s="62"/>
      <c r="W57" s="127"/>
      <c r="X57" s="62"/>
      <c r="Y57" s="62"/>
      <c r="Z57" s="62"/>
      <c r="AA57" s="62"/>
      <c r="AB57" s="63"/>
      <c r="AC57" s="62"/>
      <c r="AD57" s="62"/>
      <c r="AE57" s="62"/>
      <c r="AF57" s="62"/>
      <c r="AG57" s="127"/>
      <c r="AH57" s="128"/>
      <c r="AI57" s="128"/>
      <c r="AJ57" s="128"/>
      <c r="AK57" s="128"/>
      <c r="AL57" s="127"/>
      <c r="AM57" s="128"/>
      <c r="AN57" s="128"/>
      <c r="AO57" s="128"/>
      <c r="AP57" s="128"/>
      <c r="AQ57" s="128"/>
      <c r="AR57" s="136"/>
    </row>
    <row r="58" spans="1:44" ht="12" customHeight="1"/>
  </sheetData>
  <mergeCells count="69">
    <mergeCell ref="AH50:AL50"/>
    <mergeCell ref="AH49:AL49"/>
    <mergeCell ref="D49:M49"/>
    <mergeCell ref="D50:M50"/>
    <mergeCell ref="N50:W50"/>
    <mergeCell ref="N49:W49"/>
    <mergeCell ref="X49:AG49"/>
    <mergeCell ref="X50:AG50"/>
    <mergeCell ref="A8:AR8"/>
    <mergeCell ref="A4:AR4"/>
    <mergeCell ref="A5:AR5"/>
    <mergeCell ref="A6:AR6"/>
    <mergeCell ref="A1:AR1"/>
    <mergeCell ref="A2:AR2"/>
    <mergeCell ref="A3:AR3"/>
    <mergeCell ref="A7:AR7"/>
    <mergeCell ref="AN10:AQ11"/>
    <mergeCell ref="AR10:AR12"/>
    <mergeCell ref="AL52:AL53"/>
    <mergeCell ref="D51:M51"/>
    <mergeCell ref="N51:W51"/>
    <mergeCell ref="X51:AG51"/>
    <mergeCell ref="AH51:AL51"/>
    <mergeCell ref="H52:H53"/>
    <mergeCell ref="M52:M53"/>
    <mergeCell ref="R52:R53"/>
    <mergeCell ref="S11:V11"/>
    <mergeCell ref="AH10:AL10"/>
    <mergeCell ref="AM10:AM12"/>
    <mergeCell ref="AG11:AG12"/>
    <mergeCell ref="I11:L11"/>
    <mergeCell ref="M11:M12"/>
    <mergeCell ref="N54:V54"/>
    <mergeCell ref="X54:AF54"/>
    <mergeCell ref="AH54:AK54"/>
    <mergeCell ref="A52:C54"/>
    <mergeCell ref="AG52:AG53"/>
    <mergeCell ref="D11:G11"/>
    <mergeCell ref="H11:H12"/>
    <mergeCell ref="N11:Q11"/>
    <mergeCell ref="R11:R12"/>
    <mergeCell ref="AR52:AR54"/>
    <mergeCell ref="D53:G53"/>
    <mergeCell ref="I53:L53"/>
    <mergeCell ref="N53:Q53"/>
    <mergeCell ref="S53:V53"/>
    <mergeCell ref="X53:AA53"/>
    <mergeCell ref="AC53:AF53"/>
    <mergeCell ref="AH53:AK53"/>
    <mergeCell ref="AM53:AQ54"/>
    <mergeCell ref="D54:L54"/>
    <mergeCell ref="W52:W53"/>
    <mergeCell ref="AB52:AB53"/>
    <mergeCell ref="A45:AL45"/>
    <mergeCell ref="A47:AL47"/>
    <mergeCell ref="AH11:AK11"/>
    <mergeCell ref="AL11:AL12"/>
    <mergeCell ref="A13:AL13"/>
    <mergeCell ref="A27:AL27"/>
    <mergeCell ref="W11:W12"/>
    <mergeCell ref="X11:AA11"/>
    <mergeCell ref="AB11:AB12"/>
    <mergeCell ref="AC11:AF11"/>
    <mergeCell ref="A10:A12"/>
    <mergeCell ref="B10:B12"/>
    <mergeCell ref="C10:C12"/>
    <mergeCell ref="X10:AG10"/>
    <mergeCell ref="D10:M10"/>
    <mergeCell ref="N10:W10"/>
  </mergeCells>
  <phoneticPr fontId="47" type="noConversion"/>
  <printOptions horizontalCentered="1"/>
  <pageMargins left="0.31496062992125984" right="0.31496062992125984" top="0.35433070866141736" bottom="0.35433070866141736" header="0.11811023622047245" footer="0.11811023622047245"/>
  <pageSetup paperSize="9" scale="53" firstPageNumber="0" orientation="portrait" r:id="rId1"/>
  <rowBreaks count="1" manualBreakCount="1">
    <brk id="51" max="16383" man="1"/>
  </rowBreaks>
  <colBreaks count="1" manualBreakCount="1">
    <brk id="4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2EB75-B7A0-43E9-94F6-C709DF924F07}">
  <sheetPr>
    <pageSetUpPr fitToPage="1"/>
  </sheetPr>
  <dimension ref="A1:AR30"/>
  <sheetViews>
    <sheetView workbookViewId="0">
      <selection activeCell="A3" sqref="A3:AR3"/>
    </sheetView>
  </sheetViews>
  <sheetFormatPr defaultColWidth="8.625" defaultRowHeight="14.25"/>
  <cols>
    <col min="1" max="1" width="2.375" style="1" customWidth="1"/>
    <col min="2" max="2" width="21.25" style="1" customWidth="1"/>
    <col min="3" max="3" width="5.375" style="2" customWidth="1"/>
    <col min="4" max="7" width="2.375" style="13" customWidth="1"/>
    <col min="8" max="8" width="2.375" style="14" customWidth="1"/>
    <col min="9" max="12" width="2.375" style="13" customWidth="1"/>
    <col min="13" max="13" width="2.375" style="3" customWidth="1"/>
    <col min="14" max="17" width="3.25" style="15" customWidth="1"/>
    <col min="18" max="18" width="3.25" style="16" customWidth="1"/>
    <col min="19" max="22" width="3.25" style="13" customWidth="1"/>
    <col min="23" max="23" width="3.25" style="14" customWidth="1"/>
    <col min="24" max="27" width="3.25" style="15" customWidth="1"/>
    <col min="28" max="28" width="3.25" style="16" customWidth="1"/>
    <col min="29" max="32" width="3.25" style="13" customWidth="1"/>
    <col min="33" max="33" width="3.25" style="14" customWidth="1"/>
    <col min="34" max="37" width="3.25" style="13" customWidth="1"/>
    <col min="38" max="38" width="3.25" style="14" customWidth="1"/>
    <col min="39" max="39" width="3.625" style="17" customWidth="1"/>
    <col min="40" max="43" width="3.25" style="18" customWidth="1"/>
    <col min="44" max="44" width="3.25" style="19" customWidth="1"/>
  </cols>
  <sheetData>
    <row r="1" spans="1:44" ht="13.9" customHeight="1">
      <c r="A1" s="167" t="s">
        <v>0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  <c r="AA1" s="167"/>
      <c r="AB1" s="167"/>
      <c r="AC1" s="167"/>
      <c r="AD1" s="167"/>
      <c r="AE1" s="167"/>
      <c r="AF1" s="167"/>
      <c r="AG1" s="167"/>
      <c r="AH1" s="167"/>
      <c r="AI1" s="167"/>
      <c r="AJ1" s="167"/>
      <c r="AK1" s="167"/>
      <c r="AL1" s="167"/>
      <c r="AM1" s="167"/>
      <c r="AN1" s="167"/>
      <c r="AO1" s="167"/>
      <c r="AP1" s="167"/>
      <c r="AQ1" s="167"/>
      <c r="AR1" s="167"/>
    </row>
    <row r="2" spans="1:44" ht="13.9" customHeight="1">
      <c r="A2" s="167" t="s">
        <v>1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  <c r="Y2" s="167"/>
      <c r="Z2" s="167"/>
      <c r="AA2" s="167"/>
      <c r="AB2" s="167"/>
      <c r="AC2" s="167"/>
      <c r="AD2" s="167"/>
      <c r="AE2" s="167"/>
      <c r="AF2" s="167"/>
      <c r="AG2" s="167"/>
      <c r="AH2" s="167"/>
      <c r="AI2" s="167"/>
      <c r="AJ2" s="167"/>
      <c r="AK2" s="167"/>
      <c r="AL2" s="167"/>
      <c r="AM2" s="167"/>
      <c r="AN2" s="167"/>
      <c r="AO2" s="167"/>
      <c r="AP2" s="167"/>
      <c r="AQ2" s="167"/>
      <c r="AR2" s="167"/>
    </row>
    <row r="3" spans="1:44" ht="13.9" customHeight="1">
      <c r="A3" s="167" t="s">
        <v>123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  <c r="Z3" s="167"/>
      <c r="AA3" s="167"/>
      <c r="AB3" s="167"/>
      <c r="AC3" s="167"/>
      <c r="AD3" s="167"/>
      <c r="AE3" s="167"/>
      <c r="AF3" s="167"/>
      <c r="AG3" s="167"/>
      <c r="AH3" s="167"/>
      <c r="AI3" s="167"/>
      <c r="AJ3" s="167"/>
      <c r="AK3" s="167"/>
      <c r="AL3" s="167"/>
      <c r="AM3" s="167"/>
      <c r="AN3" s="167"/>
      <c r="AO3" s="167"/>
      <c r="AP3" s="167"/>
      <c r="AQ3" s="167"/>
      <c r="AR3" s="167"/>
    </row>
    <row r="4" spans="1:44" ht="13.9" customHeight="1">
      <c r="A4" s="167" t="s">
        <v>122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  <c r="T4" s="167"/>
      <c r="U4" s="167"/>
      <c r="V4" s="167"/>
      <c r="W4" s="167"/>
      <c r="X4" s="167"/>
      <c r="Y4" s="167"/>
      <c r="Z4" s="167"/>
      <c r="AA4" s="167"/>
      <c r="AB4" s="167"/>
      <c r="AC4" s="167"/>
      <c r="AD4" s="167"/>
      <c r="AE4" s="167"/>
      <c r="AF4" s="167"/>
      <c r="AG4" s="167"/>
      <c r="AH4" s="167"/>
      <c r="AI4" s="167"/>
      <c r="AJ4" s="167"/>
      <c r="AK4" s="167"/>
      <c r="AL4" s="167"/>
      <c r="AM4" s="167"/>
      <c r="AN4" s="167"/>
      <c r="AO4" s="167"/>
      <c r="AP4" s="167"/>
      <c r="AQ4" s="167"/>
      <c r="AR4" s="167"/>
    </row>
    <row r="5" spans="1:44" ht="12.75" customHeight="1">
      <c r="A5" s="168" t="s">
        <v>2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</row>
    <row r="6" spans="1:44" s="4" customFormat="1" ht="15" customHeight="1">
      <c r="A6" s="190" t="s">
        <v>84</v>
      </c>
      <c r="B6" s="190"/>
      <c r="C6" s="190"/>
      <c r="D6" s="190"/>
      <c r="E6" s="190"/>
      <c r="F6" s="190"/>
      <c r="G6" s="190"/>
      <c r="H6" s="190"/>
      <c r="I6" s="190"/>
      <c r="J6" s="190"/>
      <c r="K6" s="190"/>
      <c r="L6" s="190"/>
      <c r="M6" s="190"/>
      <c r="N6" s="190"/>
      <c r="O6" s="190"/>
      <c r="P6" s="190"/>
      <c r="Q6" s="190"/>
      <c r="R6" s="190"/>
      <c r="S6" s="190"/>
      <c r="T6" s="190"/>
      <c r="U6" s="190"/>
      <c r="V6" s="190"/>
      <c r="W6" s="190"/>
      <c r="X6" s="190"/>
      <c r="Y6" s="190"/>
      <c r="Z6" s="190"/>
      <c r="AA6" s="190"/>
      <c r="AB6" s="190"/>
      <c r="AC6" s="190"/>
      <c r="AD6" s="190"/>
      <c r="AE6" s="190"/>
      <c r="AF6" s="190"/>
      <c r="AG6" s="190"/>
      <c r="AH6" s="190"/>
      <c r="AI6" s="190"/>
      <c r="AJ6" s="190"/>
      <c r="AK6" s="190"/>
      <c r="AL6" s="190"/>
      <c r="AM6" s="190"/>
      <c r="AN6" s="190"/>
      <c r="AO6" s="190"/>
      <c r="AP6" s="190"/>
      <c r="AQ6" s="190"/>
      <c r="AR6" s="190"/>
    </row>
    <row r="7" spans="1:44" s="4" customFormat="1" ht="15" customHeight="1">
      <c r="A7" s="189" t="s">
        <v>4</v>
      </c>
      <c r="B7" s="189"/>
      <c r="C7" s="189"/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89"/>
      <c r="Y7" s="189"/>
      <c r="Z7" s="189"/>
      <c r="AA7" s="189"/>
      <c r="AB7" s="189"/>
      <c r="AC7" s="189"/>
      <c r="AD7" s="189"/>
      <c r="AE7" s="189"/>
      <c r="AF7" s="189"/>
      <c r="AG7" s="189"/>
      <c r="AH7" s="189"/>
      <c r="AI7" s="189"/>
      <c r="AJ7" s="189"/>
      <c r="AK7" s="189"/>
      <c r="AL7" s="189"/>
      <c r="AM7" s="189"/>
      <c r="AN7" s="189"/>
      <c r="AO7" s="189"/>
      <c r="AP7" s="189"/>
      <c r="AQ7" s="189"/>
      <c r="AR7" s="189"/>
    </row>
    <row r="8" spans="1:44" ht="15" customHeight="1">
      <c r="A8" s="184" t="s">
        <v>5</v>
      </c>
      <c r="B8" s="184"/>
      <c r="C8" s="184"/>
      <c r="D8" s="184"/>
      <c r="E8" s="184"/>
      <c r="F8" s="184"/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4"/>
      <c r="W8" s="184"/>
      <c r="X8" s="184"/>
      <c r="Y8" s="184"/>
      <c r="Z8" s="184"/>
      <c r="AA8" s="184"/>
      <c r="AB8" s="184"/>
      <c r="AC8" s="184"/>
      <c r="AD8" s="184"/>
      <c r="AE8" s="184"/>
      <c r="AF8" s="184"/>
      <c r="AG8" s="184"/>
      <c r="AH8" s="184"/>
      <c r="AI8" s="184"/>
      <c r="AJ8" s="184"/>
      <c r="AK8" s="184"/>
      <c r="AL8" s="184"/>
      <c r="AM8" s="184"/>
      <c r="AN8" s="184"/>
      <c r="AO8" s="184"/>
      <c r="AP8" s="184"/>
      <c r="AQ8" s="184"/>
      <c r="AR8" s="184"/>
    </row>
    <row r="9" spans="1:44" ht="15" customHeight="1">
      <c r="A9" s="185" t="s">
        <v>85</v>
      </c>
      <c r="B9" s="185"/>
      <c r="C9" s="185"/>
      <c r="D9" s="185"/>
      <c r="E9" s="185"/>
      <c r="F9" s="185"/>
      <c r="G9" s="185"/>
      <c r="H9" s="185"/>
      <c r="I9" s="185"/>
      <c r="J9" s="185"/>
      <c r="K9" s="185"/>
      <c r="L9" s="185"/>
      <c r="M9" s="185"/>
      <c r="N9" s="185"/>
      <c r="O9" s="185"/>
      <c r="P9" s="185"/>
      <c r="Q9" s="185"/>
      <c r="R9" s="185"/>
      <c r="S9" s="185"/>
      <c r="T9" s="185"/>
      <c r="U9" s="185"/>
      <c r="V9" s="185"/>
      <c r="W9" s="185"/>
      <c r="X9" s="185"/>
      <c r="Y9" s="185"/>
      <c r="Z9" s="185"/>
      <c r="AA9" s="185"/>
      <c r="AB9" s="185"/>
      <c r="AC9" s="185"/>
      <c r="AD9" s="185"/>
      <c r="AE9" s="185"/>
      <c r="AF9" s="185"/>
      <c r="AG9" s="185"/>
      <c r="AH9" s="185"/>
      <c r="AI9" s="185"/>
      <c r="AJ9" s="185"/>
      <c r="AK9" s="185"/>
      <c r="AL9" s="185"/>
      <c r="AM9" s="185"/>
      <c r="AN9" s="185"/>
      <c r="AO9" s="185"/>
      <c r="AP9" s="185"/>
      <c r="AQ9" s="185"/>
      <c r="AR9" s="185"/>
    </row>
    <row r="10" spans="1:44" ht="24" customHeight="1"/>
    <row r="11" spans="1:44" ht="14.25" customHeight="1">
      <c r="A11" s="177" t="s">
        <v>6</v>
      </c>
      <c r="B11" s="178" t="s">
        <v>7</v>
      </c>
      <c r="C11" s="179" t="s">
        <v>86</v>
      </c>
      <c r="D11" s="180" t="s">
        <v>9</v>
      </c>
      <c r="E11" s="180"/>
      <c r="F11" s="180"/>
      <c r="G11" s="180"/>
      <c r="H11" s="180"/>
      <c r="I11" s="180"/>
      <c r="J11" s="180"/>
      <c r="K11" s="180"/>
      <c r="L11" s="180"/>
      <c r="M11" s="180"/>
      <c r="N11" s="180" t="s">
        <v>10</v>
      </c>
      <c r="O11" s="180"/>
      <c r="P11" s="180"/>
      <c r="Q11" s="180"/>
      <c r="R11" s="180"/>
      <c r="S11" s="180"/>
      <c r="T11" s="180"/>
      <c r="U11" s="180"/>
      <c r="V11" s="180"/>
      <c r="W11" s="180"/>
      <c r="X11" s="180" t="s">
        <v>11</v>
      </c>
      <c r="Y11" s="180"/>
      <c r="Z11" s="180"/>
      <c r="AA11" s="180"/>
      <c r="AB11" s="180"/>
      <c r="AC11" s="180"/>
      <c r="AD11" s="180"/>
      <c r="AE11" s="180"/>
      <c r="AF11" s="180"/>
      <c r="AG11" s="180"/>
      <c r="AH11" s="182" t="s">
        <v>12</v>
      </c>
      <c r="AI11" s="182"/>
      <c r="AJ11" s="182"/>
      <c r="AK11" s="182"/>
      <c r="AL11" s="182"/>
      <c r="AM11" s="183" t="s">
        <v>13</v>
      </c>
      <c r="AN11" s="186" t="s">
        <v>14</v>
      </c>
      <c r="AO11" s="186"/>
      <c r="AP11" s="186"/>
      <c r="AQ11" s="186"/>
      <c r="AR11" s="175" t="s">
        <v>15</v>
      </c>
    </row>
    <row r="12" spans="1:44" ht="14.25" customHeight="1">
      <c r="A12" s="177"/>
      <c r="B12" s="178"/>
      <c r="C12" s="179"/>
      <c r="D12" s="181" t="s">
        <v>16</v>
      </c>
      <c r="E12" s="181"/>
      <c r="F12" s="181"/>
      <c r="G12" s="181"/>
      <c r="H12" s="175" t="s">
        <v>15</v>
      </c>
      <c r="I12" s="181" t="s">
        <v>17</v>
      </c>
      <c r="J12" s="181"/>
      <c r="K12" s="181"/>
      <c r="L12" s="181"/>
      <c r="M12" s="175" t="s">
        <v>15</v>
      </c>
      <c r="N12" s="174" t="s">
        <v>18</v>
      </c>
      <c r="O12" s="174"/>
      <c r="P12" s="174"/>
      <c r="Q12" s="174"/>
      <c r="R12" s="175" t="s">
        <v>15</v>
      </c>
      <c r="S12" s="174" t="s">
        <v>19</v>
      </c>
      <c r="T12" s="174"/>
      <c r="U12" s="174"/>
      <c r="V12" s="174"/>
      <c r="W12" s="175" t="s">
        <v>15</v>
      </c>
      <c r="X12" s="176" t="s">
        <v>20</v>
      </c>
      <c r="Y12" s="176"/>
      <c r="Z12" s="176"/>
      <c r="AA12" s="176"/>
      <c r="AB12" s="175" t="s">
        <v>15</v>
      </c>
      <c r="AC12" s="187" t="s">
        <v>21</v>
      </c>
      <c r="AD12" s="187"/>
      <c r="AE12" s="187"/>
      <c r="AF12" s="187"/>
      <c r="AG12" s="188" t="s">
        <v>15</v>
      </c>
      <c r="AH12" s="172" t="s">
        <v>87</v>
      </c>
      <c r="AI12" s="172"/>
      <c r="AJ12" s="172"/>
      <c r="AK12" s="172"/>
      <c r="AL12" s="175" t="s">
        <v>15</v>
      </c>
      <c r="AM12" s="183"/>
      <c r="AN12" s="186"/>
      <c r="AO12" s="186"/>
      <c r="AP12" s="186"/>
      <c r="AQ12" s="186"/>
      <c r="AR12" s="175"/>
    </row>
    <row r="13" spans="1:44">
      <c r="A13" s="177"/>
      <c r="B13" s="178"/>
      <c r="C13" s="179"/>
      <c r="D13" s="26" t="s">
        <v>27</v>
      </c>
      <c r="E13" s="26" t="s">
        <v>24</v>
      </c>
      <c r="F13" s="6" t="s">
        <v>25</v>
      </c>
      <c r="G13" s="6" t="s">
        <v>26</v>
      </c>
      <c r="H13" s="175"/>
      <c r="I13" s="26" t="s">
        <v>27</v>
      </c>
      <c r="J13" s="26" t="s">
        <v>24</v>
      </c>
      <c r="K13" s="6" t="s">
        <v>25</v>
      </c>
      <c r="L13" s="6" t="s">
        <v>26</v>
      </c>
      <c r="M13" s="175"/>
      <c r="N13" s="27" t="s">
        <v>27</v>
      </c>
      <c r="O13" s="27" t="s">
        <v>24</v>
      </c>
      <c r="P13" s="7" t="s">
        <v>25</v>
      </c>
      <c r="Q13" s="7" t="s">
        <v>26</v>
      </c>
      <c r="R13" s="175"/>
      <c r="S13" s="27" t="s">
        <v>27</v>
      </c>
      <c r="T13" s="27" t="s">
        <v>24</v>
      </c>
      <c r="U13" s="7" t="s">
        <v>25</v>
      </c>
      <c r="V13" s="7" t="s">
        <v>26</v>
      </c>
      <c r="W13" s="175"/>
      <c r="X13" s="54" t="s">
        <v>27</v>
      </c>
      <c r="Y13" s="54" t="s">
        <v>24</v>
      </c>
      <c r="Z13" s="45" t="s">
        <v>25</v>
      </c>
      <c r="AA13" s="45" t="s">
        <v>26</v>
      </c>
      <c r="AB13" s="175"/>
      <c r="AC13" s="52" t="s">
        <v>27</v>
      </c>
      <c r="AD13" s="52" t="s">
        <v>24</v>
      </c>
      <c r="AE13" s="46" t="s">
        <v>25</v>
      </c>
      <c r="AF13" s="46" t="s">
        <v>26</v>
      </c>
      <c r="AG13" s="188"/>
      <c r="AH13" s="55" t="s">
        <v>27</v>
      </c>
      <c r="AI13" s="55" t="s">
        <v>24</v>
      </c>
      <c r="AJ13" s="47" t="s">
        <v>25</v>
      </c>
      <c r="AK13" s="47" t="s">
        <v>26</v>
      </c>
      <c r="AL13" s="175"/>
      <c r="AM13" s="183"/>
      <c r="AN13" s="28" t="s">
        <v>27</v>
      </c>
      <c r="AO13" s="28" t="s">
        <v>24</v>
      </c>
      <c r="AP13" s="8" t="s">
        <v>25</v>
      </c>
      <c r="AQ13" s="8" t="s">
        <v>26</v>
      </c>
      <c r="AR13" s="175"/>
    </row>
    <row r="14" spans="1:44" ht="21.95" customHeight="1">
      <c r="A14" s="171" t="s">
        <v>88</v>
      </c>
      <c r="B14" s="171"/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1"/>
      <c r="Y14" s="171"/>
      <c r="Z14" s="171"/>
      <c r="AA14" s="171"/>
      <c r="AB14" s="171"/>
      <c r="AC14" s="171"/>
      <c r="AD14" s="171"/>
      <c r="AE14" s="171"/>
      <c r="AF14" s="171"/>
      <c r="AG14" s="171"/>
      <c r="AH14" s="171"/>
      <c r="AI14" s="171"/>
      <c r="AJ14" s="171"/>
      <c r="AK14" s="171"/>
      <c r="AL14" s="171"/>
      <c r="AM14" s="171"/>
      <c r="AN14" s="171"/>
      <c r="AO14" s="171"/>
      <c r="AP14" s="171"/>
      <c r="AQ14" s="171"/>
      <c r="AR14" s="171"/>
    </row>
    <row r="15" spans="1:44" ht="21.95" customHeight="1">
      <c r="A15" s="38">
        <v>1</v>
      </c>
      <c r="B15" s="44" t="s">
        <v>89</v>
      </c>
      <c r="C15" s="38" t="s">
        <v>61</v>
      </c>
      <c r="D15" s="32"/>
      <c r="E15" s="32"/>
      <c r="F15" s="32"/>
      <c r="G15" s="32"/>
      <c r="H15" s="39"/>
      <c r="I15" s="32"/>
      <c r="J15" s="32"/>
      <c r="K15" s="32"/>
      <c r="L15" s="35"/>
      <c r="M15" s="37"/>
      <c r="N15" s="33">
        <v>15</v>
      </c>
      <c r="O15" s="33"/>
      <c r="P15" s="33">
        <v>18</v>
      </c>
      <c r="Q15" s="33">
        <v>10</v>
      </c>
      <c r="R15" s="37">
        <v>5</v>
      </c>
      <c r="S15" s="33"/>
      <c r="T15" s="33"/>
      <c r="U15" s="33"/>
      <c r="V15" s="33"/>
      <c r="W15" s="37"/>
      <c r="X15" s="40"/>
      <c r="Y15" s="40"/>
      <c r="Z15" s="40"/>
      <c r="AA15" s="40"/>
      <c r="AB15" s="31"/>
      <c r="AC15" s="40"/>
      <c r="AD15" s="40"/>
      <c r="AE15" s="40"/>
      <c r="AF15" s="40"/>
      <c r="AG15" s="31"/>
      <c r="AH15" s="48"/>
      <c r="AI15" s="48"/>
      <c r="AJ15" s="48"/>
      <c r="AK15" s="48"/>
      <c r="AL15" s="31"/>
      <c r="AM15" s="30">
        <f t="shared" ref="AM15:AM28" si="0">AN15+AO15+AP15+AQ15</f>
        <v>43</v>
      </c>
      <c r="AN15" s="29">
        <f>D15+I15+N15+S15+X15+AC15+AH15</f>
        <v>15</v>
      </c>
      <c r="AO15" s="29">
        <f>E15+J15+O15+T15+Y15+AD15+AI15</f>
        <v>0</v>
      </c>
      <c r="AP15" s="29">
        <f>F15+K15+P15+U15+Z15+AE15+AJ15</f>
        <v>18</v>
      </c>
      <c r="AQ15" s="29">
        <f>G15+L15+Q15+V15+AA15+AF15+AK15</f>
        <v>10</v>
      </c>
      <c r="AR15" s="56">
        <f>H15+M15+R15+W15+AB15+AG15+AL15</f>
        <v>5</v>
      </c>
    </row>
    <row r="16" spans="1:44" ht="21.95" customHeight="1">
      <c r="A16" s="38">
        <v>2</v>
      </c>
      <c r="B16" s="44" t="s">
        <v>90</v>
      </c>
      <c r="C16" s="38" t="s">
        <v>31</v>
      </c>
      <c r="D16" s="32"/>
      <c r="E16" s="32"/>
      <c r="F16" s="32"/>
      <c r="G16" s="32"/>
      <c r="H16" s="39"/>
      <c r="I16" s="32"/>
      <c r="J16" s="32"/>
      <c r="K16" s="32"/>
      <c r="L16" s="35"/>
      <c r="M16" s="37"/>
      <c r="N16" s="33">
        <v>15</v>
      </c>
      <c r="O16" s="33"/>
      <c r="P16" s="33">
        <v>18</v>
      </c>
      <c r="Q16" s="138">
        <v>10</v>
      </c>
      <c r="R16" s="37">
        <v>4</v>
      </c>
      <c r="S16" s="33"/>
      <c r="T16" s="33"/>
      <c r="U16" s="33"/>
      <c r="V16" s="33"/>
      <c r="W16" s="37"/>
      <c r="X16" s="40"/>
      <c r="Y16" s="40"/>
      <c r="Z16" s="40"/>
      <c r="AA16" s="40"/>
      <c r="AB16" s="31"/>
      <c r="AC16" s="40"/>
      <c r="AD16" s="40"/>
      <c r="AE16" s="40"/>
      <c r="AF16" s="40"/>
      <c r="AG16" s="31"/>
      <c r="AH16" s="48"/>
      <c r="AI16" s="48"/>
      <c r="AJ16" s="48"/>
      <c r="AK16" s="48"/>
      <c r="AL16" s="31"/>
      <c r="AM16" s="30">
        <f>AN16+AO16+AP16+AQ16</f>
        <v>43</v>
      </c>
      <c r="AN16" s="29">
        <f t="shared" ref="AN16:AN29" si="1">D16+I16+N16+S16+X16+AC16+AH16</f>
        <v>15</v>
      </c>
      <c r="AO16" s="29">
        <f t="shared" ref="AO16:AO29" si="2">E16+J16+O16+T16+Y16+AD16+AI16</f>
        <v>0</v>
      </c>
      <c r="AP16" s="29">
        <f t="shared" ref="AP16:AP29" si="3">F16+K16+P16+U16+Z16+AE16+AJ16</f>
        <v>18</v>
      </c>
      <c r="AQ16" s="29">
        <f t="shared" ref="AQ16:AQ29" si="4">G16+L16+Q16+V16+AA16+AF16+AK16</f>
        <v>10</v>
      </c>
      <c r="AR16" s="56">
        <f t="shared" ref="AR16:AR29" si="5">H16+M16+R16+W16+AB16+AG16+AL16</f>
        <v>4</v>
      </c>
    </row>
    <row r="17" spans="1:44" ht="21.95" customHeight="1">
      <c r="A17" s="38">
        <v>3</v>
      </c>
      <c r="B17" s="44" t="s">
        <v>91</v>
      </c>
      <c r="C17" s="38" t="s">
        <v>44</v>
      </c>
      <c r="D17" s="32"/>
      <c r="E17" s="32"/>
      <c r="F17" s="32"/>
      <c r="G17" s="32"/>
      <c r="H17" s="39"/>
      <c r="I17" s="32"/>
      <c r="J17" s="32"/>
      <c r="K17" s="32"/>
      <c r="L17" s="35"/>
      <c r="M17" s="37"/>
      <c r="N17" s="43"/>
      <c r="O17" s="33"/>
      <c r="P17" s="33"/>
      <c r="Q17" s="33"/>
      <c r="R17" s="37"/>
      <c r="S17" s="33">
        <v>15</v>
      </c>
      <c r="T17" s="33"/>
      <c r="U17" s="33">
        <v>18</v>
      </c>
      <c r="V17" s="33">
        <v>10</v>
      </c>
      <c r="W17" s="37">
        <v>5</v>
      </c>
      <c r="X17" s="40"/>
      <c r="Y17" s="40"/>
      <c r="Z17" s="40"/>
      <c r="AA17" s="40"/>
      <c r="AB17" s="31"/>
      <c r="AC17" s="40"/>
      <c r="AD17" s="40"/>
      <c r="AE17" s="40"/>
      <c r="AF17" s="40"/>
      <c r="AG17" s="31"/>
      <c r="AH17" s="48"/>
      <c r="AI17" s="48"/>
      <c r="AJ17" s="48"/>
      <c r="AK17" s="48"/>
      <c r="AL17" s="31"/>
      <c r="AM17" s="30">
        <f>AN17+AO17+AP17+AQ17</f>
        <v>43</v>
      </c>
      <c r="AN17" s="29">
        <f t="shared" si="1"/>
        <v>15</v>
      </c>
      <c r="AO17" s="29">
        <f t="shared" si="2"/>
        <v>0</v>
      </c>
      <c r="AP17" s="29">
        <f t="shared" si="3"/>
        <v>18</v>
      </c>
      <c r="AQ17" s="29">
        <f t="shared" si="4"/>
        <v>10</v>
      </c>
      <c r="AR17" s="56">
        <f t="shared" si="5"/>
        <v>5</v>
      </c>
    </row>
    <row r="18" spans="1:44" ht="21.95" customHeight="1">
      <c r="A18" s="38">
        <v>4</v>
      </c>
      <c r="B18" s="44" t="s">
        <v>92</v>
      </c>
      <c r="C18" s="38" t="s">
        <v>44</v>
      </c>
      <c r="D18" s="32"/>
      <c r="E18" s="32"/>
      <c r="F18" s="32"/>
      <c r="G18" s="32"/>
      <c r="H18" s="39"/>
      <c r="I18" s="32"/>
      <c r="J18" s="32"/>
      <c r="K18" s="32"/>
      <c r="L18" s="35"/>
      <c r="M18" s="37"/>
      <c r="N18" s="33"/>
      <c r="O18" s="33"/>
      <c r="P18" s="33"/>
      <c r="Q18" s="33"/>
      <c r="R18" s="37"/>
      <c r="S18" s="43">
        <v>15</v>
      </c>
      <c r="T18" s="33"/>
      <c r="U18" s="33">
        <v>18</v>
      </c>
      <c r="V18" s="33">
        <v>10</v>
      </c>
      <c r="W18" s="37">
        <v>5</v>
      </c>
      <c r="X18" s="40"/>
      <c r="Y18" s="40"/>
      <c r="Z18" s="40"/>
      <c r="AA18" s="40"/>
      <c r="AB18" s="31"/>
      <c r="AC18" s="40"/>
      <c r="AD18" s="40"/>
      <c r="AE18" s="40"/>
      <c r="AF18" s="40"/>
      <c r="AG18" s="31"/>
      <c r="AH18" s="48"/>
      <c r="AI18" s="48"/>
      <c r="AJ18" s="48"/>
      <c r="AK18" s="48"/>
      <c r="AL18" s="31"/>
      <c r="AM18" s="30">
        <f t="shared" si="0"/>
        <v>43</v>
      </c>
      <c r="AN18" s="29">
        <f t="shared" si="1"/>
        <v>15</v>
      </c>
      <c r="AO18" s="29">
        <f t="shared" si="2"/>
        <v>0</v>
      </c>
      <c r="AP18" s="29">
        <f t="shared" si="3"/>
        <v>18</v>
      </c>
      <c r="AQ18" s="29">
        <f t="shared" si="4"/>
        <v>10</v>
      </c>
      <c r="AR18" s="56">
        <f t="shared" si="5"/>
        <v>5</v>
      </c>
    </row>
    <row r="19" spans="1:44" ht="21.95" customHeight="1">
      <c r="A19" s="38">
        <v>5</v>
      </c>
      <c r="B19" s="44" t="s">
        <v>93</v>
      </c>
      <c r="C19" s="38" t="s">
        <v>47</v>
      </c>
      <c r="D19" s="32"/>
      <c r="E19" s="32"/>
      <c r="F19" s="32"/>
      <c r="G19" s="32"/>
      <c r="H19" s="39"/>
      <c r="I19" s="32"/>
      <c r="J19" s="32"/>
      <c r="K19" s="32"/>
      <c r="L19" s="35"/>
      <c r="M19" s="37"/>
      <c r="N19" s="33"/>
      <c r="O19" s="33"/>
      <c r="P19" s="33"/>
      <c r="Q19" s="33"/>
      <c r="R19" s="37"/>
      <c r="S19" s="33"/>
      <c r="T19" s="33"/>
      <c r="U19" s="33"/>
      <c r="V19" s="33"/>
      <c r="W19" s="37"/>
      <c r="X19" s="40">
        <v>15</v>
      </c>
      <c r="Y19" s="40"/>
      <c r="Z19" s="40">
        <v>18</v>
      </c>
      <c r="AA19" s="40"/>
      <c r="AB19" s="31">
        <v>4</v>
      </c>
      <c r="AC19" s="40"/>
      <c r="AD19" s="40"/>
      <c r="AE19" s="40"/>
      <c r="AF19" s="40"/>
      <c r="AG19" s="31"/>
      <c r="AH19" s="48"/>
      <c r="AI19" s="48"/>
      <c r="AJ19" s="48"/>
      <c r="AK19" s="48"/>
      <c r="AL19" s="31"/>
      <c r="AM19" s="30">
        <f t="shared" si="0"/>
        <v>33</v>
      </c>
      <c r="AN19" s="29">
        <f t="shared" si="1"/>
        <v>15</v>
      </c>
      <c r="AO19" s="29">
        <f t="shared" si="2"/>
        <v>0</v>
      </c>
      <c r="AP19" s="29">
        <f t="shared" si="3"/>
        <v>18</v>
      </c>
      <c r="AQ19" s="29">
        <f t="shared" si="4"/>
        <v>0</v>
      </c>
      <c r="AR19" s="56">
        <f t="shared" si="5"/>
        <v>4</v>
      </c>
    </row>
    <row r="20" spans="1:44" ht="21.95" customHeight="1">
      <c r="A20" s="38">
        <v>6</v>
      </c>
      <c r="B20" s="44" t="s">
        <v>94</v>
      </c>
      <c r="C20" s="38" t="s">
        <v>95</v>
      </c>
      <c r="D20" s="32"/>
      <c r="E20" s="32"/>
      <c r="F20" s="32"/>
      <c r="G20" s="32"/>
      <c r="H20" s="37"/>
      <c r="I20" s="32"/>
      <c r="J20" s="32"/>
      <c r="K20" s="32"/>
      <c r="L20" s="32"/>
      <c r="M20" s="37"/>
      <c r="N20" s="33"/>
      <c r="O20" s="33"/>
      <c r="P20" s="33"/>
      <c r="Q20" s="33"/>
      <c r="R20" s="37"/>
      <c r="S20" s="33"/>
      <c r="T20" s="33"/>
      <c r="U20" s="33"/>
      <c r="V20" s="33"/>
      <c r="W20" s="37"/>
      <c r="X20" s="40">
        <v>10</v>
      </c>
      <c r="Y20" s="40"/>
      <c r="Z20" s="40">
        <v>18</v>
      </c>
      <c r="AA20" s="40"/>
      <c r="AB20" s="31">
        <v>3</v>
      </c>
      <c r="AC20" s="40"/>
      <c r="AD20" s="40"/>
      <c r="AE20" s="40"/>
      <c r="AF20" s="40"/>
      <c r="AG20" s="31"/>
      <c r="AH20" s="48"/>
      <c r="AI20" s="48"/>
      <c r="AJ20" s="48"/>
      <c r="AK20" s="48"/>
      <c r="AL20" s="31"/>
      <c r="AM20" s="30">
        <f t="shared" si="0"/>
        <v>28</v>
      </c>
      <c r="AN20" s="29">
        <f t="shared" si="1"/>
        <v>10</v>
      </c>
      <c r="AO20" s="29">
        <f t="shared" si="2"/>
        <v>0</v>
      </c>
      <c r="AP20" s="29">
        <f t="shared" si="3"/>
        <v>18</v>
      </c>
      <c r="AQ20" s="29">
        <f t="shared" si="4"/>
        <v>0</v>
      </c>
      <c r="AR20" s="56">
        <f t="shared" si="5"/>
        <v>3</v>
      </c>
    </row>
    <row r="21" spans="1:44" ht="21.95" customHeight="1">
      <c r="A21" s="38">
        <v>7</v>
      </c>
      <c r="B21" s="44" t="s">
        <v>96</v>
      </c>
      <c r="C21" s="38" t="s">
        <v>47</v>
      </c>
      <c r="D21" s="32"/>
      <c r="E21" s="32"/>
      <c r="F21" s="32"/>
      <c r="G21" s="32"/>
      <c r="H21" s="37"/>
      <c r="I21" s="32"/>
      <c r="J21" s="32"/>
      <c r="K21" s="32"/>
      <c r="L21" s="32"/>
      <c r="M21" s="37"/>
      <c r="N21" s="33"/>
      <c r="O21" s="33"/>
      <c r="P21" s="33"/>
      <c r="Q21" s="33"/>
      <c r="R21" s="37"/>
      <c r="S21" s="33"/>
      <c r="T21" s="33"/>
      <c r="U21" s="33"/>
      <c r="V21" s="33"/>
      <c r="W21" s="37"/>
      <c r="X21" s="40">
        <v>15</v>
      </c>
      <c r="Y21" s="40"/>
      <c r="Z21" s="40">
        <v>18</v>
      </c>
      <c r="AA21" s="40"/>
      <c r="AB21" s="31">
        <v>4</v>
      </c>
      <c r="AC21" s="40"/>
      <c r="AD21" s="40"/>
      <c r="AE21" s="40"/>
      <c r="AF21" s="40"/>
      <c r="AG21" s="31"/>
      <c r="AH21" s="48"/>
      <c r="AI21" s="48"/>
      <c r="AJ21" s="48"/>
      <c r="AK21" s="48"/>
      <c r="AL21" s="31"/>
      <c r="AM21" s="30">
        <f>AN21+AO21+AP21+AQ21</f>
        <v>33</v>
      </c>
      <c r="AN21" s="29">
        <f>D21+I21+N21+S21+X21+AC21+AH21</f>
        <v>15</v>
      </c>
      <c r="AO21" s="29">
        <f>E21+J21+O21+T21+Y21+AD21+AI21</f>
        <v>0</v>
      </c>
      <c r="AP21" s="29">
        <f>F21+K21+P21+U21+Z21+AE21+AJ21</f>
        <v>18</v>
      </c>
      <c r="AQ21" s="29">
        <f>G21+L21+Q21+V21+AA21+AF21+AK21</f>
        <v>0</v>
      </c>
      <c r="AR21" s="56">
        <f>H21+M21+R21+W21+AB21+AG21+AL21</f>
        <v>4</v>
      </c>
    </row>
    <row r="22" spans="1:44" ht="21.95" customHeight="1">
      <c r="A22" s="38">
        <v>8</v>
      </c>
      <c r="B22" s="44" t="s">
        <v>97</v>
      </c>
      <c r="C22" s="38" t="s">
        <v>98</v>
      </c>
      <c r="D22" s="32"/>
      <c r="E22" s="32"/>
      <c r="F22" s="32"/>
      <c r="G22" s="32"/>
      <c r="H22" s="37"/>
      <c r="I22" s="32"/>
      <c r="J22" s="32"/>
      <c r="K22" s="32"/>
      <c r="L22" s="32"/>
      <c r="M22" s="37"/>
      <c r="N22" s="33"/>
      <c r="O22" s="33"/>
      <c r="P22" s="33"/>
      <c r="Q22" s="33"/>
      <c r="R22" s="37"/>
      <c r="S22" s="33"/>
      <c r="T22" s="33"/>
      <c r="U22" s="33"/>
      <c r="V22" s="33"/>
      <c r="W22" s="37"/>
      <c r="X22" s="40">
        <v>15</v>
      </c>
      <c r="Y22" s="40"/>
      <c r="Z22" s="40">
        <v>18</v>
      </c>
      <c r="AA22" s="40"/>
      <c r="AB22" s="31">
        <v>4</v>
      </c>
      <c r="AC22" s="40">
        <v>10</v>
      </c>
      <c r="AD22" s="40"/>
      <c r="AE22" s="40">
        <v>18</v>
      </c>
      <c r="AF22" s="40">
        <v>18</v>
      </c>
      <c r="AG22" s="31">
        <v>5</v>
      </c>
      <c r="AH22" s="48"/>
      <c r="AI22" s="48"/>
      <c r="AJ22" s="48"/>
      <c r="AK22" s="48"/>
      <c r="AL22" s="31"/>
      <c r="AM22" s="30">
        <f t="shared" si="0"/>
        <v>79</v>
      </c>
      <c r="AN22" s="29">
        <f t="shared" si="1"/>
        <v>25</v>
      </c>
      <c r="AO22" s="29">
        <f t="shared" si="2"/>
        <v>0</v>
      </c>
      <c r="AP22" s="29">
        <f t="shared" si="3"/>
        <v>36</v>
      </c>
      <c r="AQ22" s="29">
        <f t="shared" si="4"/>
        <v>18</v>
      </c>
      <c r="AR22" s="56">
        <f t="shared" si="5"/>
        <v>9</v>
      </c>
    </row>
    <row r="23" spans="1:44" ht="21.95" customHeight="1">
      <c r="A23" s="38">
        <v>9</v>
      </c>
      <c r="B23" s="44" t="s">
        <v>99</v>
      </c>
      <c r="C23" s="41" t="s">
        <v>49</v>
      </c>
      <c r="D23" s="32"/>
      <c r="E23" s="32"/>
      <c r="F23" s="32"/>
      <c r="G23" s="32"/>
      <c r="H23" s="37"/>
      <c r="I23" s="32"/>
      <c r="J23" s="32"/>
      <c r="K23" s="32"/>
      <c r="L23" s="32"/>
      <c r="M23" s="37"/>
      <c r="N23" s="33"/>
      <c r="O23" s="33"/>
      <c r="P23" s="33"/>
      <c r="Q23" s="33"/>
      <c r="R23" s="37"/>
      <c r="S23" s="33"/>
      <c r="T23" s="33"/>
      <c r="U23" s="33"/>
      <c r="V23" s="33"/>
      <c r="W23" s="37"/>
      <c r="X23" s="40"/>
      <c r="Y23" s="40"/>
      <c r="Z23" s="40"/>
      <c r="AA23" s="40"/>
      <c r="AB23" s="31"/>
      <c r="AC23" s="40">
        <v>15</v>
      </c>
      <c r="AD23" s="40"/>
      <c r="AE23" s="40">
        <v>10</v>
      </c>
      <c r="AF23" s="40">
        <v>18</v>
      </c>
      <c r="AG23" s="31">
        <v>5</v>
      </c>
      <c r="AH23" s="48"/>
      <c r="AI23" s="48"/>
      <c r="AJ23" s="48"/>
      <c r="AK23" s="48"/>
      <c r="AL23" s="31"/>
      <c r="AM23" s="30">
        <f t="shared" si="0"/>
        <v>43</v>
      </c>
      <c r="AN23" s="29">
        <f t="shared" si="1"/>
        <v>15</v>
      </c>
      <c r="AO23" s="29">
        <f t="shared" si="2"/>
        <v>0</v>
      </c>
      <c r="AP23" s="29">
        <f t="shared" si="3"/>
        <v>10</v>
      </c>
      <c r="AQ23" s="29">
        <f t="shared" si="4"/>
        <v>18</v>
      </c>
      <c r="AR23" s="56">
        <f t="shared" si="5"/>
        <v>5</v>
      </c>
    </row>
    <row r="24" spans="1:44" ht="21.95" customHeight="1">
      <c r="A24" s="38">
        <v>10</v>
      </c>
      <c r="B24" s="44" t="s">
        <v>100</v>
      </c>
      <c r="C24" s="41" t="s">
        <v>98</v>
      </c>
      <c r="D24" s="32"/>
      <c r="E24" s="32"/>
      <c r="F24" s="32"/>
      <c r="G24" s="32"/>
      <c r="H24" s="37"/>
      <c r="I24" s="32"/>
      <c r="J24" s="32"/>
      <c r="K24" s="32"/>
      <c r="L24" s="32"/>
      <c r="M24" s="37"/>
      <c r="N24" s="33"/>
      <c r="O24" s="33"/>
      <c r="P24" s="33"/>
      <c r="Q24" s="33"/>
      <c r="R24" s="37"/>
      <c r="S24" s="33"/>
      <c r="T24" s="33"/>
      <c r="U24" s="33"/>
      <c r="V24" s="33"/>
      <c r="W24" s="37"/>
      <c r="X24" s="40"/>
      <c r="Y24" s="40"/>
      <c r="Z24" s="40"/>
      <c r="AA24" s="40"/>
      <c r="AB24" s="31"/>
      <c r="AC24" s="40">
        <v>15</v>
      </c>
      <c r="AD24" s="40"/>
      <c r="AE24" s="40">
        <v>18</v>
      </c>
      <c r="AF24" s="40"/>
      <c r="AG24" s="31">
        <v>4</v>
      </c>
      <c r="AH24" s="48"/>
      <c r="AI24" s="48"/>
      <c r="AJ24" s="48"/>
      <c r="AK24" s="48"/>
      <c r="AL24" s="31"/>
      <c r="AM24" s="30">
        <f t="shared" si="0"/>
        <v>33</v>
      </c>
      <c r="AN24" s="29">
        <f t="shared" si="1"/>
        <v>15</v>
      </c>
      <c r="AO24" s="29">
        <f t="shared" si="2"/>
        <v>0</v>
      </c>
      <c r="AP24" s="29">
        <f t="shared" si="3"/>
        <v>18</v>
      </c>
      <c r="AQ24" s="29">
        <f t="shared" si="4"/>
        <v>0</v>
      </c>
      <c r="AR24" s="56">
        <f t="shared" si="5"/>
        <v>4</v>
      </c>
    </row>
    <row r="25" spans="1:44" ht="21.95" customHeight="1">
      <c r="A25" s="38">
        <v>11</v>
      </c>
      <c r="B25" s="137" t="s">
        <v>101</v>
      </c>
      <c r="C25" s="41" t="s">
        <v>49</v>
      </c>
      <c r="D25" s="32"/>
      <c r="E25" s="32"/>
      <c r="F25" s="32"/>
      <c r="G25" s="32"/>
      <c r="H25" s="37"/>
      <c r="I25" s="32"/>
      <c r="J25" s="32"/>
      <c r="K25" s="32"/>
      <c r="L25" s="32"/>
      <c r="M25" s="37"/>
      <c r="N25" s="33"/>
      <c r="O25" s="33"/>
      <c r="P25" s="33"/>
      <c r="Q25" s="33"/>
      <c r="R25" s="37"/>
      <c r="S25" s="33"/>
      <c r="T25" s="33"/>
      <c r="U25" s="33"/>
      <c r="V25" s="33"/>
      <c r="W25" s="37"/>
      <c r="X25" s="40"/>
      <c r="Y25" s="40"/>
      <c r="Z25" s="40"/>
      <c r="AA25" s="40"/>
      <c r="AB25" s="31"/>
      <c r="AC25" s="40">
        <v>15</v>
      </c>
      <c r="AD25" s="40"/>
      <c r="AE25" s="40">
        <v>18</v>
      </c>
      <c r="AF25" s="40"/>
      <c r="AG25" s="31">
        <v>4</v>
      </c>
      <c r="AH25" s="48"/>
      <c r="AI25" s="48"/>
      <c r="AJ25" s="48"/>
      <c r="AK25" s="48"/>
      <c r="AL25" s="31"/>
      <c r="AM25" s="30">
        <f t="shared" si="0"/>
        <v>33</v>
      </c>
      <c r="AN25" s="29">
        <f t="shared" si="1"/>
        <v>15</v>
      </c>
      <c r="AO25" s="29">
        <f t="shared" si="2"/>
        <v>0</v>
      </c>
      <c r="AP25" s="29">
        <f t="shared" si="3"/>
        <v>18</v>
      </c>
      <c r="AQ25" s="29">
        <f t="shared" si="4"/>
        <v>0</v>
      </c>
      <c r="AR25" s="56">
        <f t="shared" si="5"/>
        <v>4</v>
      </c>
    </row>
    <row r="26" spans="1:44" ht="21.95" customHeight="1">
      <c r="A26" s="38">
        <v>12</v>
      </c>
      <c r="B26" s="44" t="s">
        <v>102</v>
      </c>
      <c r="C26" s="38" t="s">
        <v>70</v>
      </c>
      <c r="D26" s="32"/>
      <c r="E26" s="32"/>
      <c r="F26" s="32"/>
      <c r="G26" s="32"/>
      <c r="H26" s="39"/>
      <c r="I26" s="32"/>
      <c r="J26" s="32"/>
      <c r="K26" s="32"/>
      <c r="L26" s="35"/>
      <c r="M26" s="37"/>
      <c r="N26" s="33"/>
      <c r="O26" s="33"/>
      <c r="P26" s="33"/>
      <c r="Q26" s="33"/>
      <c r="R26" s="37"/>
      <c r="S26" s="33"/>
      <c r="T26" s="33"/>
      <c r="U26" s="33"/>
      <c r="V26" s="33"/>
      <c r="W26" s="37"/>
      <c r="X26" s="40"/>
      <c r="Y26" s="40"/>
      <c r="Z26" s="40"/>
      <c r="AA26" s="40"/>
      <c r="AB26" s="31"/>
      <c r="AC26" s="40"/>
      <c r="AD26" s="40"/>
      <c r="AE26" s="40"/>
      <c r="AF26" s="40"/>
      <c r="AG26" s="31"/>
      <c r="AH26" s="48">
        <v>15</v>
      </c>
      <c r="AI26" s="48"/>
      <c r="AJ26" s="48">
        <v>18</v>
      </c>
      <c r="AK26" s="48"/>
      <c r="AL26" s="31">
        <v>4</v>
      </c>
      <c r="AM26" s="30">
        <f>AN26+AO26+AP26+AQ26</f>
        <v>33</v>
      </c>
      <c r="AN26" s="29">
        <f t="shared" si="1"/>
        <v>15</v>
      </c>
      <c r="AO26" s="29">
        <f t="shared" si="2"/>
        <v>0</v>
      </c>
      <c r="AP26" s="29">
        <f t="shared" si="3"/>
        <v>18</v>
      </c>
      <c r="AQ26" s="29">
        <f t="shared" si="4"/>
        <v>0</v>
      </c>
      <c r="AR26" s="56">
        <f t="shared" si="5"/>
        <v>4</v>
      </c>
    </row>
    <row r="27" spans="1:44" ht="21.95" customHeight="1">
      <c r="A27" s="38">
        <v>13</v>
      </c>
      <c r="B27" s="44" t="s">
        <v>103</v>
      </c>
      <c r="C27" s="42" t="s">
        <v>70</v>
      </c>
      <c r="D27" s="32"/>
      <c r="E27" s="32"/>
      <c r="F27" s="32"/>
      <c r="G27" s="32"/>
      <c r="H27" s="37"/>
      <c r="I27" s="32"/>
      <c r="J27" s="32"/>
      <c r="K27" s="32"/>
      <c r="L27" s="32"/>
      <c r="M27" s="37"/>
      <c r="N27" s="33"/>
      <c r="O27" s="33"/>
      <c r="P27" s="33"/>
      <c r="Q27" s="33"/>
      <c r="R27" s="37"/>
      <c r="S27" s="33"/>
      <c r="T27" s="33"/>
      <c r="U27" s="33"/>
      <c r="V27" s="33"/>
      <c r="W27" s="37"/>
      <c r="X27" s="40"/>
      <c r="Y27" s="40"/>
      <c r="Z27" s="40"/>
      <c r="AA27" s="40"/>
      <c r="AB27" s="31"/>
      <c r="AC27" s="40"/>
      <c r="AD27" s="40"/>
      <c r="AE27" s="40"/>
      <c r="AF27" s="40"/>
      <c r="AG27" s="31"/>
      <c r="AH27" s="48">
        <v>15</v>
      </c>
      <c r="AI27" s="48"/>
      <c r="AJ27" s="48">
        <v>18</v>
      </c>
      <c r="AK27" s="48"/>
      <c r="AL27" s="31">
        <v>4</v>
      </c>
      <c r="AM27" s="30">
        <f>AN27+AO27+AP27+AQ27</f>
        <v>33</v>
      </c>
      <c r="AN27" s="29">
        <f t="shared" si="1"/>
        <v>15</v>
      </c>
      <c r="AO27" s="29">
        <f t="shared" si="2"/>
        <v>0</v>
      </c>
      <c r="AP27" s="29">
        <f t="shared" si="3"/>
        <v>18</v>
      </c>
      <c r="AQ27" s="29">
        <f t="shared" si="4"/>
        <v>0</v>
      </c>
      <c r="AR27" s="56">
        <f t="shared" si="5"/>
        <v>4</v>
      </c>
    </row>
    <row r="28" spans="1:44" ht="21.95" customHeight="1">
      <c r="A28" s="38">
        <v>14</v>
      </c>
      <c r="B28" s="44" t="s">
        <v>104</v>
      </c>
      <c r="C28" s="42" t="s">
        <v>70</v>
      </c>
      <c r="D28" s="32"/>
      <c r="E28" s="32"/>
      <c r="F28" s="32"/>
      <c r="G28" s="32"/>
      <c r="H28" s="37"/>
      <c r="I28" s="32"/>
      <c r="J28" s="32"/>
      <c r="K28" s="32"/>
      <c r="L28" s="32"/>
      <c r="M28" s="37"/>
      <c r="N28" s="33"/>
      <c r="O28" s="33"/>
      <c r="P28" s="33"/>
      <c r="Q28" s="33"/>
      <c r="R28" s="37"/>
      <c r="S28" s="33"/>
      <c r="T28" s="33"/>
      <c r="U28" s="33"/>
      <c r="V28" s="33"/>
      <c r="W28" s="37"/>
      <c r="X28" s="40"/>
      <c r="Y28" s="40"/>
      <c r="Z28" s="40"/>
      <c r="AA28" s="40"/>
      <c r="AB28" s="31"/>
      <c r="AC28" s="40"/>
      <c r="AD28" s="40"/>
      <c r="AE28" s="40"/>
      <c r="AF28" s="40"/>
      <c r="AG28" s="31"/>
      <c r="AH28" s="48">
        <v>10</v>
      </c>
      <c r="AI28" s="48"/>
      <c r="AJ28" s="48">
        <v>18</v>
      </c>
      <c r="AK28" s="48">
        <v>18</v>
      </c>
      <c r="AL28" s="31">
        <v>5</v>
      </c>
      <c r="AM28" s="30">
        <f t="shared" si="0"/>
        <v>46</v>
      </c>
      <c r="AN28" s="29">
        <f t="shared" si="1"/>
        <v>10</v>
      </c>
      <c r="AO28" s="29">
        <f t="shared" si="2"/>
        <v>0</v>
      </c>
      <c r="AP28" s="29">
        <f t="shared" si="3"/>
        <v>18</v>
      </c>
      <c r="AQ28" s="29">
        <f t="shared" si="4"/>
        <v>18</v>
      </c>
      <c r="AR28" s="56">
        <f t="shared" si="5"/>
        <v>5</v>
      </c>
    </row>
    <row r="29" spans="1:44" ht="22.5" customHeight="1">
      <c r="A29" s="173" t="s">
        <v>105</v>
      </c>
      <c r="B29" s="173"/>
      <c r="C29" s="173"/>
      <c r="D29" s="36">
        <f t="shared" ref="D29:M29" si="6">SUM(D15:D20)</f>
        <v>0</v>
      </c>
      <c r="E29" s="36">
        <f t="shared" si="6"/>
        <v>0</v>
      </c>
      <c r="F29" s="36">
        <f t="shared" si="6"/>
        <v>0</v>
      </c>
      <c r="G29" s="36">
        <f t="shared" si="6"/>
        <v>0</v>
      </c>
      <c r="H29" s="34">
        <f t="shared" si="6"/>
        <v>0</v>
      </c>
      <c r="I29" s="36">
        <f t="shared" si="6"/>
        <v>0</v>
      </c>
      <c r="J29" s="36">
        <f t="shared" si="6"/>
        <v>0</v>
      </c>
      <c r="K29" s="36">
        <f t="shared" si="6"/>
        <v>0</v>
      </c>
      <c r="L29" s="36">
        <f t="shared" si="6"/>
        <v>0</v>
      </c>
      <c r="M29" s="34">
        <f t="shared" si="6"/>
        <v>0</v>
      </c>
      <c r="N29" s="33">
        <f>SUM(N15:N28)</f>
        <v>30</v>
      </c>
      <c r="O29" s="33">
        <f>SUM(O15:O28)</f>
        <v>0</v>
      </c>
      <c r="P29" s="33">
        <f>SUM(P15:P28)</f>
        <v>36</v>
      </c>
      <c r="Q29" s="33">
        <f>SUM(Q15:Q28)</f>
        <v>20</v>
      </c>
      <c r="R29" s="34">
        <f>SUM(R15:R20)</f>
        <v>9</v>
      </c>
      <c r="S29" s="33">
        <f>SUM(S15:S28)</f>
        <v>30</v>
      </c>
      <c r="T29" s="33">
        <f>SUM(T15:T28)</f>
        <v>0</v>
      </c>
      <c r="U29" s="33">
        <f>SUM(U15:U28)</f>
        <v>36</v>
      </c>
      <c r="V29" s="33">
        <f>SUM(V15:V28)</f>
        <v>20</v>
      </c>
      <c r="W29" s="34">
        <f>SUM(W15:W20)</f>
        <v>10</v>
      </c>
      <c r="X29" s="53">
        <f t="shared" ref="X29:AM29" si="7">SUM(X15:X28)</f>
        <v>55</v>
      </c>
      <c r="Y29" s="53">
        <f t="shared" si="7"/>
        <v>0</v>
      </c>
      <c r="Z29" s="53">
        <f t="shared" si="7"/>
        <v>72</v>
      </c>
      <c r="AA29" s="53">
        <f t="shared" si="7"/>
        <v>0</v>
      </c>
      <c r="AB29" s="34">
        <f t="shared" si="7"/>
        <v>15</v>
      </c>
      <c r="AC29" s="53">
        <f t="shared" si="7"/>
        <v>55</v>
      </c>
      <c r="AD29" s="53">
        <f t="shared" si="7"/>
        <v>0</v>
      </c>
      <c r="AE29" s="53">
        <f t="shared" si="7"/>
        <v>64</v>
      </c>
      <c r="AF29" s="53">
        <f t="shared" si="7"/>
        <v>36</v>
      </c>
      <c r="AG29" s="34">
        <f t="shared" si="7"/>
        <v>18</v>
      </c>
      <c r="AH29" s="49">
        <f t="shared" si="7"/>
        <v>40</v>
      </c>
      <c r="AI29" s="49">
        <f t="shared" si="7"/>
        <v>0</v>
      </c>
      <c r="AJ29" s="49">
        <f t="shared" si="7"/>
        <v>54</v>
      </c>
      <c r="AK29" s="49">
        <f t="shared" si="7"/>
        <v>18</v>
      </c>
      <c r="AL29" s="34">
        <f t="shared" si="7"/>
        <v>13</v>
      </c>
      <c r="AM29" s="30">
        <f t="shared" si="7"/>
        <v>566</v>
      </c>
      <c r="AN29" s="29">
        <f t="shared" si="1"/>
        <v>210</v>
      </c>
      <c r="AO29" s="29">
        <f t="shared" si="2"/>
        <v>0</v>
      </c>
      <c r="AP29" s="29">
        <f t="shared" si="3"/>
        <v>262</v>
      </c>
      <c r="AQ29" s="29">
        <f t="shared" si="4"/>
        <v>94</v>
      </c>
      <c r="AR29" s="56">
        <f t="shared" si="5"/>
        <v>65</v>
      </c>
    </row>
    <row r="30" spans="1:44" ht="14.45" customHeight="1"/>
  </sheetData>
  <mergeCells count="35">
    <mergeCell ref="A7:AR7"/>
    <mergeCell ref="A1:AR1"/>
    <mergeCell ref="A2:AR2"/>
    <mergeCell ref="A3:AR3"/>
    <mergeCell ref="A4:AR4"/>
    <mergeCell ref="A5:AR5"/>
    <mergeCell ref="A6:AR6"/>
    <mergeCell ref="AH11:AL11"/>
    <mergeCell ref="AM11:AM13"/>
    <mergeCell ref="A8:AR8"/>
    <mergeCell ref="A9:AR9"/>
    <mergeCell ref="X11:AG11"/>
    <mergeCell ref="AN11:AQ12"/>
    <mergeCell ref="AR11:AR13"/>
    <mergeCell ref="N12:Q12"/>
    <mergeCell ref="R12:R13"/>
    <mergeCell ref="AL12:AL13"/>
    <mergeCell ref="AC12:AF12"/>
    <mergeCell ref="AG12:AG13"/>
    <mergeCell ref="A14:AR14"/>
    <mergeCell ref="AH12:AK12"/>
    <mergeCell ref="A29:C29"/>
    <mergeCell ref="S12:V12"/>
    <mergeCell ref="W12:W13"/>
    <mergeCell ref="X12:AA12"/>
    <mergeCell ref="A11:A13"/>
    <mergeCell ref="B11:B13"/>
    <mergeCell ref="C11:C13"/>
    <mergeCell ref="D11:M11"/>
    <mergeCell ref="N11:W11"/>
    <mergeCell ref="AB12:AB13"/>
    <mergeCell ref="D12:G12"/>
    <mergeCell ref="H12:H13"/>
    <mergeCell ref="I12:L12"/>
    <mergeCell ref="M12:M13"/>
  </mergeCells>
  <phoneticPr fontId="47" type="noConversion"/>
  <conditionalFormatting sqref="N17">
    <cfRule type="cellIs" dxfId="5" priority="2" operator="equal">
      <formula>0</formula>
    </cfRule>
  </conditionalFormatting>
  <conditionalFormatting sqref="S18">
    <cfRule type="cellIs" dxfId="4" priority="1" operator="equal">
      <formula>0</formula>
    </cfRule>
  </conditionalFormatting>
  <conditionalFormatting sqref="X15:AL28">
    <cfRule type="cellIs" dxfId="3" priority="3" operator="equal">
      <formula>0</formula>
    </cfRule>
  </conditionalFormatting>
  <pageMargins left="0.31496062992125984" right="0.31496062992125984" top="0.35433070866141736" bottom="0.35433070866141736" header="0.11811023622047245" footer="0.11811023622047245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3C277-A69E-48BA-9D96-12B723A3AC60}">
  <sheetPr>
    <pageSetUpPr fitToPage="1"/>
  </sheetPr>
  <dimension ref="A1:AR30"/>
  <sheetViews>
    <sheetView workbookViewId="0">
      <selection activeCell="A3" sqref="A3:AR3"/>
    </sheetView>
  </sheetViews>
  <sheetFormatPr defaultColWidth="8.625" defaultRowHeight="14.25"/>
  <cols>
    <col min="1" max="1" width="2.375" style="1" customWidth="1"/>
    <col min="2" max="2" width="21.25" style="1" customWidth="1"/>
    <col min="3" max="3" width="5.375" style="2" customWidth="1"/>
    <col min="4" max="7" width="2.375" style="13" customWidth="1"/>
    <col min="8" max="8" width="2.375" style="14" customWidth="1"/>
    <col min="9" max="12" width="2.375" style="13" customWidth="1"/>
    <col min="13" max="13" width="2.375" style="3" customWidth="1"/>
    <col min="14" max="17" width="3.25" style="15" customWidth="1"/>
    <col min="18" max="18" width="3.25" style="16" customWidth="1"/>
    <col min="19" max="22" width="3.25" style="13" customWidth="1"/>
    <col min="23" max="23" width="3.25" style="14" customWidth="1"/>
    <col min="24" max="27" width="3.25" style="15" customWidth="1"/>
    <col min="28" max="28" width="3.25" style="16" customWidth="1"/>
    <col min="29" max="32" width="3.25" style="13" customWidth="1"/>
    <col min="33" max="33" width="3.25" style="14" customWidth="1"/>
    <col min="34" max="37" width="3.25" style="13" customWidth="1"/>
    <col min="38" max="38" width="3.25" style="14" customWidth="1"/>
    <col min="39" max="39" width="3.625" style="17" customWidth="1"/>
    <col min="40" max="43" width="3.25" style="18" customWidth="1"/>
    <col min="44" max="44" width="3.25" style="19" customWidth="1"/>
  </cols>
  <sheetData>
    <row r="1" spans="1:44" ht="13.9" customHeight="1">
      <c r="A1" s="167" t="s">
        <v>0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  <c r="AA1" s="167"/>
      <c r="AB1" s="167"/>
      <c r="AC1" s="167"/>
      <c r="AD1" s="167"/>
      <c r="AE1" s="167"/>
      <c r="AF1" s="167"/>
      <c r="AG1" s="167"/>
      <c r="AH1" s="167"/>
      <c r="AI1" s="167"/>
      <c r="AJ1" s="167"/>
      <c r="AK1" s="167"/>
      <c r="AL1" s="167"/>
      <c r="AM1" s="167"/>
      <c r="AN1" s="167"/>
      <c r="AO1" s="167"/>
      <c r="AP1" s="167"/>
      <c r="AQ1" s="167"/>
      <c r="AR1" s="167"/>
    </row>
    <row r="2" spans="1:44" ht="13.9" customHeight="1">
      <c r="A2" s="167" t="s">
        <v>1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  <c r="Y2" s="167"/>
      <c r="Z2" s="167"/>
      <c r="AA2" s="167"/>
      <c r="AB2" s="167"/>
      <c r="AC2" s="167"/>
      <c r="AD2" s="167"/>
      <c r="AE2" s="167"/>
      <c r="AF2" s="167"/>
      <c r="AG2" s="167"/>
      <c r="AH2" s="167"/>
      <c r="AI2" s="167"/>
      <c r="AJ2" s="167"/>
      <c r="AK2" s="167"/>
      <c r="AL2" s="167"/>
      <c r="AM2" s="167"/>
      <c r="AN2" s="167"/>
      <c r="AO2" s="167"/>
      <c r="AP2" s="167"/>
      <c r="AQ2" s="167"/>
      <c r="AR2" s="167"/>
    </row>
    <row r="3" spans="1:44" ht="13.9" customHeight="1">
      <c r="A3" s="167" t="s">
        <v>123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  <c r="Z3" s="167"/>
      <c r="AA3" s="167"/>
      <c r="AB3" s="167"/>
      <c r="AC3" s="167"/>
      <c r="AD3" s="167"/>
      <c r="AE3" s="167"/>
      <c r="AF3" s="167"/>
      <c r="AG3" s="167"/>
      <c r="AH3" s="167"/>
      <c r="AI3" s="167"/>
      <c r="AJ3" s="167"/>
      <c r="AK3" s="167"/>
      <c r="AL3" s="167"/>
      <c r="AM3" s="167"/>
      <c r="AN3" s="167"/>
      <c r="AO3" s="167"/>
      <c r="AP3" s="167"/>
      <c r="AQ3" s="167"/>
      <c r="AR3" s="167"/>
    </row>
    <row r="4" spans="1:44" ht="13.9" customHeight="1">
      <c r="A4" s="167" t="s">
        <v>122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  <c r="T4" s="167"/>
      <c r="U4" s="167"/>
      <c r="V4" s="167"/>
      <c r="W4" s="167"/>
      <c r="X4" s="167"/>
      <c r="Y4" s="167"/>
      <c r="Z4" s="167"/>
      <c r="AA4" s="167"/>
      <c r="AB4" s="167"/>
      <c r="AC4" s="167"/>
      <c r="AD4" s="167"/>
      <c r="AE4" s="167"/>
      <c r="AF4" s="167"/>
      <c r="AG4" s="167"/>
      <c r="AH4" s="167"/>
      <c r="AI4" s="167"/>
      <c r="AJ4" s="167"/>
      <c r="AK4" s="167"/>
      <c r="AL4" s="167"/>
      <c r="AM4" s="167"/>
      <c r="AN4" s="167"/>
      <c r="AO4" s="167"/>
      <c r="AP4" s="167"/>
      <c r="AQ4" s="167"/>
      <c r="AR4" s="167"/>
    </row>
    <row r="5" spans="1:44" ht="12.75" customHeight="1">
      <c r="A5" s="168" t="s">
        <v>2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</row>
    <row r="6" spans="1:44" s="4" customFormat="1" ht="15" customHeight="1">
      <c r="A6" s="190" t="s">
        <v>84</v>
      </c>
      <c r="B6" s="190"/>
      <c r="C6" s="190"/>
      <c r="D6" s="190"/>
      <c r="E6" s="190"/>
      <c r="F6" s="190"/>
      <c r="G6" s="190"/>
      <c r="H6" s="190"/>
      <c r="I6" s="190"/>
      <c r="J6" s="190"/>
      <c r="K6" s="190"/>
      <c r="L6" s="190"/>
      <c r="M6" s="190"/>
      <c r="N6" s="190"/>
      <c r="O6" s="190"/>
      <c r="P6" s="190"/>
      <c r="Q6" s="190"/>
      <c r="R6" s="190"/>
      <c r="S6" s="190"/>
      <c r="T6" s="190"/>
      <c r="U6" s="190"/>
      <c r="V6" s="190"/>
      <c r="W6" s="190"/>
      <c r="X6" s="190"/>
      <c r="Y6" s="190"/>
      <c r="Z6" s="190"/>
      <c r="AA6" s="190"/>
      <c r="AB6" s="190"/>
      <c r="AC6" s="190"/>
      <c r="AD6" s="190"/>
      <c r="AE6" s="190"/>
      <c r="AF6" s="190"/>
      <c r="AG6" s="190"/>
      <c r="AH6" s="190"/>
      <c r="AI6" s="190"/>
      <c r="AJ6" s="190"/>
      <c r="AK6" s="190"/>
      <c r="AL6" s="190"/>
      <c r="AM6" s="190"/>
      <c r="AN6" s="190"/>
      <c r="AO6" s="190"/>
      <c r="AP6" s="190"/>
      <c r="AQ6" s="190"/>
      <c r="AR6" s="190"/>
    </row>
    <row r="7" spans="1:44" s="4" customFormat="1" ht="15" customHeight="1">
      <c r="A7" s="189" t="s">
        <v>4</v>
      </c>
      <c r="B7" s="189"/>
      <c r="C7" s="189"/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89"/>
      <c r="Y7" s="189"/>
      <c r="Z7" s="189"/>
      <c r="AA7" s="189"/>
      <c r="AB7" s="189"/>
      <c r="AC7" s="189"/>
      <c r="AD7" s="189"/>
      <c r="AE7" s="189"/>
      <c r="AF7" s="189"/>
      <c r="AG7" s="189"/>
      <c r="AH7" s="189"/>
      <c r="AI7" s="189"/>
      <c r="AJ7" s="189"/>
      <c r="AK7" s="189"/>
      <c r="AL7" s="189"/>
      <c r="AM7" s="189"/>
      <c r="AN7" s="189"/>
      <c r="AO7" s="189"/>
      <c r="AP7" s="189"/>
      <c r="AQ7" s="189"/>
      <c r="AR7" s="189"/>
    </row>
    <row r="8" spans="1:44" ht="15" customHeight="1">
      <c r="A8" s="184" t="s">
        <v>5</v>
      </c>
      <c r="B8" s="184"/>
      <c r="C8" s="184"/>
      <c r="D8" s="184"/>
      <c r="E8" s="184"/>
      <c r="F8" s="184"/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4"/>
      <c r="W8" s="184"/>
      <c r="X8" s="184"/>
      <c r="Y8" s="184"/>
      <c r="Z8" s="184"/>
      <c r="AA8" s="184"/>
      <c r="AB8" s="184"/>
      <c r="AC8" s="184"/>
      <c r="AD8" s="184"/>
      <c r="AE8" s="184"/>
      <c r="AF8" s="184"/>
      <c r="AG8" s="184"/>
      <c r="AH8" s="184"/>
      <c r="AI8" s="184"/>
      <c r="AJ8" s="184"/>
      <c r="AK8" s="184"/>
      <c r="AL8" s="184"/>
      <c r="AM8" s="184"/>
      <c r="AN8" s="184"/>
      <c r="AO8" s="184"/>
      <c r="AP8" s="184"/>
      <c r="AQ8" s="184"/>
      <c r="AR8" s="184"/>
    </row>
    <row r="9" spans="1:44" ht="15" customHeight="1">
      <c r="A9" s="185" t="s">
        <v>106</v>
      </c>
      <c r="B9" s="185"/>
      <c r="C9" s="185"/>
      <c r="D9" s="185"/>
      <c r="E9" s="185"/>
      <c r="F9" s="185"/>
      <c r="G9" s="185"/>
      <c r="H9" s="185"/>
      <c r="I9" s="185"/>
      <c r="J9" s="185"/>
      <c r="K9" s="185"/>
      <c r="L9" s="185"/>
      <c r="M9" s="185"/>
      <c r="N9" s="185"/>
      <c r="O9" s="185"/>
      <c r="P9" s="185"/>
      <c r="Q9" s="185"/>
      <c r="R9" s="185"/>
      <c r="S9" s="185"/>
      <c r="T9" s="185"/>
      <c r="U9" s="185"/>
      <c r="V9" s="185"/>
      <c r="W9" s="185"/>
      <c r="X9" s="185"/>
      <c r="Y9" s="185"/>
      <c r="Z9" s="185"/>
      <c r="AA9" s="185"/>
      <c r="AB9" s="185"/>
      <c r="AC9" s="185"/>
      <c r="AD9" s="185"/>
      <c r="AE9" s="185"/>
      <c r="AF9" s="185"/>
      <c r="AG9" s="185"/>
      <c r="AH9" s="185"/>
      <c r="AI9" s="185"/>
      <c r="AJ9" s="185"/>
      <c r="AK9" s="185"/>
      <c r="AL9" s="185"/>
      <c r="AM9" s="185"/>
      <c r="AN9" s="185"/>
      <c r="AO9" s="185"/>
      <c r="AP9" s="185"/>
      <c r="AQ9" s="185"/>
      <c r="AR9" s="185"/>
    </row>
    <row r="10" spans="1:44" ht="24" customHeight="1"/>
    <row r="11" spans="1:44" s="5" customFormat="1" ht="14.25" customHeight="1">
      <c r="A11" s="177" t="s">
        <v>6</v>
      </c>
      <c r="B11" s="178" t="s">
        <v>7</v>
      </c>
      <c r="C11" s="179" t="s">
        <v>86</v>
      </c>
      <c r="D11" s="180" t="s">
        <v>9</v>
      </c>
      <c r="E11" s="180"/>
      <c r="F11" s="180"/>
      <c r="G11" s="180"/>
      <c r="H11" s="180"/>
      <c r="I11" s="180"/>
      <c r="J11" s="180"/>
      <c r="K11" s="180"/>
      <c r="L11" s="180"/>
      <c r="M11" s="180"/>
      <c r="N11" s="180" t="s">
        <v>10</v>
      </c>
      <c r="O11" s="180"/>
      <c r="P11" s="180"/>
      <c r="Q11" s="180"/>
      <c r="R11" s="180"/>
      <c r="S11" s="180"/>
      <c r="T11" s="180"/>
      <c r="U11" s="180"/>
      <c r="V11" s="180"/>
      <c r="W11" s="180"/>
      <c r="X11" s="180" t="s">
        <v>11</v>
      </c>
      <c r="Y11" s="180"/>
      <c r="Z11" s="180"/>
      <c r="AA11" s="180"/>
      <c r="AB11" s="180"/>
      <c r="AC11" s="180"/>
      <c r="AD11" s="180"/>
      <c r="AE11" s="180"/>
      <c r="AF11" s="180"/>
      <c r="AG11" s="180"/>
      <c r="AH11" s="182" t="s">
        <v>12</v>
      </c>
      <c r="AI11" s="182"/>
      <c r="AJ11" s="182"/>
      <c r="AK11" s="182"/>
      <c r="AL11" s="182"/>
      <c r="AM11" s="183" t="s">
        <v>13</v>
      </c>
      <c r="AN11" s="186" t="s">
        <v>14</v>
      </c>
      <c r="AO11" s="186"/>
      <c r="AP11" s="186"/>
      <c r="AQ11" s="186"/>
      <c r="AR11" s="175" t="s">
        <v>15</v>
      </c>
    </row>
    <row r="12" spans="1:44" s="5" customFormat="1" ht="14.25" customHeight="1">
      <c r="A12" s="177"/>
      <c r="B12" s="178"/>
      <c r="C12" s="179"/>
      <c r="D12" s="181" t="s">
        <v>16</v>
      </c>
      <c r="E12" s="181"/>
      <c r="F12" s="181"/>
      <c r="G12" s="181"/>
      <c r="H12" s="175" t="s">
        <v>15</v>
      </c>
      <c r="I12" s="181" t="s">
        <v>17</v>
      </c>
      <c r="J12" s="181"/>
      <c r="K12" s="181"/>
      <c r="L12" s="181"/>
      <c r="M12" s="175" t="s">
        <v>15</v>
      </c>
      <c r="N12" s="174" t="s">
        <v>18</v>
      </c>
      <c r="O12" s="174"/>
      <c r="P12" s="174"/>
      <c r="Q12" s="174"/>
      <c r="R12" s="175" t="s">
        <v>15</v>
      </c>
      <c r="S12" s="174" t="s">
        <v>19</v>
      </c>
      <c r="T12" s="174"/>
      <c r="U12" s="174"/>
      <c r="V12" s="174"/>
      <c r="W12" s="175" t="s">
        <v>15</v>
      </c>
      <c r="X12" s="187" t="s">
        <v>20</v>
      </c>
      <c r="Y12" s="187"/>
      <c r="Z12" s="187"/>
      <c r="AA12" s="187"/>
      <c r="AB12" s="175" t="s">
        <v>15</v>
      </c>
      <c r="AC12" s="187" t="s">
        <v>21</v>
      </c>
      <c r="AD12" s="187"/>
      <c r="AE12" s="187"/>
      <c r="AF12" s="187"/>
      <c r="AG12" s="188" t="s">
        <v>15</v>
      </c>
      <c r="AH12" s="191" t="s">
        <v>87</v>
      </c>
      <c r="AI12" s="191"/>
      <c r="AJ12" s="191"/>
      <c r="AK12" s="191"/>
      <c r="AL12" s="175" t="s">
        <v>15</v>
      </c>
      <c r="AM12" s="183"/>
      <c r="AN12" s="186"/>
      <c r="AO12" s="186"/>
      <c r="AP12" s="186"/>
      <c r="AQ12" s="186"/>
      <c r="AR12" s="175"/>
    </row>
    <row r="13" spans="1:44" s="9" customFormat="1" ht="14.25" customHeight="1">
      <c r="A13" s="177"/>
      <c r="B13" s="178"/>
      <c r="C13" s="179"/>
      <c r="D13" s="26" t="s">
        <v>27</v>
      </c>
      <c r="E13" s="26" t="s">
        <v>24</v>
      </c>
      <c r="F13" s="6" t="s">
        <v>25</v>
      </c>
      <c r="G13" s="6" t="s">
        <v>26</v>
      </c>
      <c r="H13" s="175"/>
      <c r="I13" s="26" t="s">
        <v>27</v>
      </c>
      <c r="J13" s="26" t="s">
        <v>24</v>
      </c>
      <c r="K13" s="6" t="s">
        <v>25</v>
      </c>
      <c r="L13" s="6" t="s">
        <v>26</v>
      </c>
      <c r="M13" s="175"/>
      <c r="N13" s="27" t="s">
        <v>27</v>
      </c>
      <c r="O13" s="27" t="s">
        <v>24</v>
      </c>
      <c r="P13" s="7" t="s">
        <v>25</v>
      </c>
      <c r="Q13" s="7" t="s">
        <v>26</v>
      </c>
      <c r="R13" s="175"/>
      <c r="S13" s="27" t="s">
        <v>27</v>
      </c>
      <c r="T13" s="27" t="s">
        <v>24</v>
      </c>
      <c r="U13" s="7" t="s">
        <v>25</v>
      </c>
      <c r="V13" s="7" t="s">
        <v>26</v>
      </c>
      <c r="W13" s="175"/>
      <c r="X13" s="52" t="s">
        <v>27</v>
      </c>
      <c r="Y13" s="52" t="s">
        <v>24</v>
      </c>
      <c r="Z13" s="46" t="s">
        <v>25</v>
      </c>
      <c r="AA13" s="46" t="s">
        <v>26</v>
      </c>
      <c r="AB13" s="175"/>
      <c r="AC13" s="52" t="s">
        <v>27</v>
      </c>
      <c r="AD13" s="52" t="s">
        <v>24</v>
      </c>
      <c r="AE13" s="46" t="s">
        <v>25</v>
      </c>
      <c r="AF13" s="46" t="s">
        <v>26</v>
      </c>
      <c r="AG13" s="188"/>
      <c r="AH13" s="50" t="s">
        <v>27</v>
      </c>
      <c r="AI13" s="50" t="s">
        <v>24</v>
      </c>
      <c r="AJ13" s="51" t="s">
        <v>25</v>
      </c>
      <c r="AK13" s="51" t="s">
        <v>26</v>
      </c>
      <c r="AL13" s="175"/>
      <c r="AM13" s="183"/>
      <c r="AN13" s="28" t="s">
        <v>27</v>
      </c>
      <c r="AO13" s="28" t="s">
        <v>24</v>
      </c>
      <c r="AP13" s="8" t="s">
        <v>25</v>
      </c>
      <c r="AQ13" s="8" t="s">
        <v>26</v>
      </c>
      <c r="AR13" s="175"/>
    </row>
    <row r="14" spans="1:44" s="20" customFormat="1" ht="21.95" customHeight="1">
      <c r="A14" s="171" t="s">
        <v>107</v>
      </c>
      <c r="B14" s="171"/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1"/>
      <c r="Y14" s="171"/>
      <c r="Z14" s="171"/>
      <c r="AA14" s="171"/>
      <c r="AB14" s="171"/>
      <c r="AC14" s="171"/>
      <c r="AD14" s="171"/>
      <c r="AE14" s="171"/>
      <c r="AF14" s="171"/>
      <c r="AG14" s="171"/>
      <c r="AH14" s="171"/>
      <c r="AI14" s="171"/>
      <c r="AJ14" s="171"/>
      <c r="AK14" s="171"/>
      <c r="AL14" s="171"/>
      <c r="AM14" s="171"/>
      <c r="AN14" s="171"/>
      <c r="AO14" s="171"/>
      <c r="AP14" s="171"/>
      <c r="AQ14" s="171"/>
      <c r="AR14" s="171"/>
    </row>
    <row r="15" spans="1:44" s="20" customFormat="1" ht="21.95" customHeight="1">
      <c r="A15" s="38">
        <v>1</v>
      </c>
      <c r="B15" s="44" t="s">
        <v>108</v>
      </c>
      <c r="C15" s="38" t="s">
        <v>61</v>
      </c>
      <c r="D15" s="32"/>
      <c r="E15" s="32"/>
      <c r="F15" s="32"/>
      <c r="G15" s="32"/>
      <c r="H15" s="39"/>
      <c r="I15" s="32"/>
      <c r="J15" s="32"/>
      <c r="K15" s="32"/>
      <c r="L15" s="35"/>
      <c r="M15" s="37"/>
      <c r="N15" s="33">
        <v>15</v>
      </c>
      <c r="O15" s="33"/>
      <c r="P15" s="33">
        <v>18</v>
      </c>
      <c r="Q15" s="33">
        <v>10</v>
      </c>
      <c r="R15" s="37">
        <v>5</v>
      </c>
      <c r="S15" s="33"/>
      <c r="T15" s="33"/>
      <c r="U15" s="33"/>
      <c r="V15" s="33"/>
      <c r="W15" s="37"/>
      <c r="X15" s="40"/>
      <c r="Y15" s="40"/>
      <c r="Z15" s="40"/>
      <c r="AA15" s="40"/>
      <c r="AB15" s="31"/>
      <c r="AC15" s="40"/>
      <c r="AD15" s="40"/>
      <c r="AE15" s="40"/>
      <c r="AF15" s="40"/>
      <c r="AG15" s="31"/>
      <c r="AH15" s="48"/>
      <c r="AI15" s="48"/>
      <c r="AJ15" s="48"/>
      <c r="AK15" s="48"/>
      <c r="AL15" s="31"/>
      <c r="AM15" s="30">
        <f t="shared" ref="AM15:AM28" si="0">AN15+AO15+AP15+AQ15</f>
        <v>43</v>
      </c>
      <c r="AN15" s="29">
        <f t="shared" ref="AN15:AR28" si="1">D15+I15+N15+S15+X15+AC15+AH15</f>
        <v>15</v>
      </c>
      <c r="AO15" s="29">
        <f t="shared" si="1"/>
        <v>0</v>
      </c>
      <c r="AP15" s="29">
        <f t="shared" si="1"/>
        <v>18</v>
      </c>
      <c r="AQ15" s="29">
        <f t="shared" si="1"/>
        <v>10</v>
      </c>
      <c r="AR15" s="56">
        <f t="shared" si="1"/>
        <v>5</v>
      </c>
    </row>
    <row r="16" spans="1:44" s="20" customFormat="1" ht="21.95" customHeight="1">
      <c r="A16" s="38">
        <v>2</v>
      </c>
      <c r="B16" s="44" t="s">
        <v>109</v>
      </c>
      <c r="C16" s="38" t="s">
        <v>31</v>
      </c>
      <c r="D16" s="32"/>
      <c r="E16" s="32"/>
      <c r="F16" s="32"/>
      <c r="G16" s="32"/>
      <c r="H16" s="39"/>
      <c r="I16" s="32"/>
      <c r="J16" s="32"/>
      <c r="K16" s="32"/>
      <c r="L16" s="35"/>
      <c r="M16" s="37"/>
      <c r="N16" s="33">
        <v>10</v>
      </c>
      <c r="O16" s="33"/>
      <c r="P16" s="33">
        <v>18</v>
      </c>
      <c r="Q16" s="33">
        <v>10</v>
      </c>
      <c r="R16" s="37">
        <v>4</v>
      </c>
      <c r="S16" s="33"/>
      <c r="T16" s="33"/>
      <c r="U16" s="33"/>
      <c r="V16" s="33"/>
      <c r="W16" s="37"/>
      <c r="X16" s="40"/>
      <c r="Y16" s="40"/>
      <c r="Z16" s="40"/>
      <c r="AA16" s="40"/>
      <c r="AB16" s="31"/>
      <c r="AC16" s="40"/>
      <c r="AD16" s="40"/>
      <c r="AE16" s="40"/>
      <c r="AF16" s="40"/>
      <c r="AG16" s="31"/>
      <c r="AH16" s="48"/>
      <c r="AI16" s="48"/>
      <c r="AJ16" s="48"/>
      <c r="AK16" s="48"/>
      <c r="AL16" s="31"/>
      <c r="AM16" s="30">
        <f>AN16+AO16+AP16+AQ16</f>
        <v>38</v>
      </c>
      <c r="AN16" s="29">
        <f t="shared" si="1"/>
        <v>10</v>
      </c>
      <c r="AO16" s="29">
        <f t="shared" si="1"/>
        <v>0</v>
      </c>
      <c r="AP16" s="29">
        <f t="shared" si="1"/>
        <v>18</v>
      </c>
      <c r="AQ16" s="29">
        <f t="shared" si="1"/>
        <v>10</v>
      </c>
      <c r="AR16" s="56">
        <f t="shared" si="1"/>
        <v>4</v>
      </c>
    </row>
    <row r="17" spans="1:44" s="20" customFormat="1" ht="21.95" customHeight="1">
      <c r="A17" s="38">
        <v>3</v>
      </c>
      <c r="B17" s="44" t="s">
        <v>110</v>
      </c>
      <c r="C17" s="38" t="s">
        <v>44</v>
      </c>
      <c r="D17" s="32"/>
      <c r="E17" s="32"/>
      <c r="F17" s="32"/>
      <c r="G17" s="32"/>
      <c r="H17" s="39"/>
      <c r="I17" s="32"/>
      <c r="J17" s="32"/>
      <c r="K17" s="32"/>
      <c r="L17" s="35"/>
      <c r="M17" s="37"/>
      <c r="N17" s="43"/>
      <c r="O17" s="33"/>
      <c r="P17" s="33"/>
      <c r="Q17" s="33"/>
      <c r="R17" s="37"/>
      <c r="S17" s="33">
        <v>15</v>
      </c>
      <c r="T17" s="33"/>
      <c r="U17" s="33">
        <v>18</v>
      </c>
      <c r="V17" s="33">
        <v>10</v>
      </c>
      <c r="W17" s="37">
        <v>5</v>
      </c>
      <c r="X17" s="40"/>
      <c r="Y17" s="40"/>
      <c r="Z17" s="40"/>
      <c r="AA17" s="40"/>
      <c r="AB17" s="31"/>
      <c r="AC17" s="40"/>
      <c r="AD17" s="40"/>
      <c r="AE17" s="40"/>
      <c r="AF17" s="40"/>
      <c r="AG17" s="31"/>
      <c r="AH17" s="48"/>
      <c r="AI17" s="48"/>
      <c r="AJ17" s="48"/>
      <c r="AK17" s="48"/>
      <c r="AL17" s="31"/>
      <c r="AM17" s="30">
        <f>AN17+AO17+AP17+AQ17</f>
        <v>43</v>
      </c>
      <c r="AN17" s="29">
        <f t="shared" si="1"/>
        <v>15</v>
      </c>
      <c r="AO17" s="29">
        <f t="shared" si="1"/>
        <v>0</v>
      </c>
      <c r="AP17" s="29">
        <f t="shared" si="1"/>
        <v>18</v>
      </c>
      <c r="AQ17" s="29">
        <f t="shared" si="1"/>
        <v>10</v>
      </c>
      <c r="AR17" s="56">
        <f t="shared" si="1"/>
        <v>5</v>
      </c>
    </row>
    <row r="18" spans="1:44" s="20" customFormat="1" ht="21.95" customHeight="1">
      <c r="A18" s="38">
        <v>4</v>
      </c>
      <c r="B18" s="44" t="s">
        <v>111</v>
      </c>
      <c r="C18" s="38" t="s">
        <v>44</v>
      </c>
      <c r="D18" s="32"/>
      <c r="E18" s="32"/>
      <c r="F18" s="32"/>
      <c r="G18" s="32"/>
      <c r="H18" s="39"/>
      <c r="I18" s="32"/>
      <c r="J18" s="32"/>
      <c r="K18" s="32"/>
      <c r="L18" s="35"/>
      <c r="M18" s="37"/>
      <c r="N18" s="33"/>
      <c r="O18" s="33"/>
      <c r="P18" s="33"/>
      <c r="Q18" s="33"/>
      <c r="R18" s="37"/>
      <c r="S18" s="43">
        <v>15</v>
      </c>
      <c r="T18" s="33"/>
      <c r="U18" s="33">
        <v>18</v>
      </c>
      <c r="V18" s="33">
        <v>10</v>
      </c>
      <c r="W18" s="37">
        <v>5</v>
      </c>
      <c r="X18" s="40"/>
      <c r="Y18" s="40"/>
      <c r="Z18" s="40"/>
      <c r="AA18" s="40"/>
      <c r="AB18" s="31"/>
      <c r="AC18" s="40"/>
      <c r="AD18" s="40"/>
      <c r="AE18" s="40"/>
      <c r="AF18" s="40"/>
      <c r="AG18" s="31"/>
      <c r="AH18" s="48"/>
      <c r="AI18" s="48"/>
      <c r="AJ18" s="48"/>
      <c r="AK18" s="48"/>
      <c r="AL18" s="31"/>
      <c r="AM18" s="30">
        <f t="shared" si="0"/>
        <v>43</v>
      </c>
      <c r="AN18" s="29">
        <f t="shared" si="1"/>
        <v>15</v>
      </c>
      <c r="AO18" s="29">
        <f t="shared" si="1"/>
        <v>0</v>
      </c>
      <c r="AP18" s="29">
        <f t="shared" si="1"/>
        <v>18</v>
      </c>
      <c r="AQ18" s="29">
        <f t="shared" si="1"/>
        <v>10</v>
      </c>
      <c r="AR18" s="56">
        <f t="shared" si="1"/>
        <v>5</v>
      </c>
    </row>
    <row r="19" spans="1:44" s="20" customFormat="1" ht="21.95" customHeight="1">
      <c r="A19" s="38">
        <v>5</v>
      </c>
      <c r="B19" s="44" t="s">
        <v>112</v>
      </c>
      <c r="C19" s="38" t="s">
        <v>47</v>
      </c>
      <c r="D19" s="32"/>
      <c r="E19" s="32"/>
      <c r="F19" s="32"/>
      <c r="G19" s="32"/>
      <c r="H19" s="39"/>
      <c r="I19" s="32"/>
      <c r="J19" s="32"/>
      <c r="K19" s="32"/>
      <c r="L19" s="35"/>
      <c r="M19" s="37"/>
      <c r="N19" s="33"/>
      <c r="O19" s="33"/>
      <c r="P19" s="33"/>
      <c r="Q19" s="33"/>
      <c r="R19" s="37"/>
      <c r="S19" s="33"/>
      <c r="T19" s="33"/>
      <c r="U19" s="33"/>
      <c r="V19" s="33"/>
      <c r="W19" s="37"/>
      <c r="X19" s="40">
        <v>15</v>
      </c>
      <c r="Y19" s="40"/>
      <c r="Z19" s="40">
        <v>18</v>
      </c>
      <c r="AA19" s="40"/>
      <c r="AB19" s="31">
        <v>4</v>
      </c>
      <c r="AC19" s="40"/>
      <c r="AD19" s="40"/>
      <c r="AE19" s="40"/>
      <c r="AF19" s="40"/>
      <c r="AG19" s="31"/>
      <c r="AH19" s="48"/>
      <c r="AI19" s="48"/>
      <c r="AJ19" s="48"/>
      <c r="AK19" s="48"/>
      <c r="AL19" s="31"/>
      <c r="AM19" s="30">
        <f t="shared" si="0"/>
        <v>33</v>
      </c>
      <c r="AN19" s="29">
        <f t="shared" si="1"/>
        <v>15</v>
      </c>
      <c r="AO19" s="29">
        <f t="shared" si="1"/>
        <v>0</v>
      </c>
      <c r="AP19" s="29">
        <f t="shared" si="1"/>
        <v>18</v>
      </c>
      <c r="AQ19" s="29">
        <f t="shared" si="1"/>
        <v>0</v>
      </c>
      <c r="AR19" s="56">
        <f t="shared" si="1"/>
        <v>4</v>
      </c>
    </row>
    <row r="20" spans="1:44" s="20" customFormat="1" ht="21.95" customHeight="1">
      <c r="A20" s="38">
        <v>6</v>
      </c>
      <c r="B20" s="44" t="s">
        <v>113</v>
      </c>
      <c r="C20" s="38" t="s">
        <v>95</v>
      </c>
      <c r="D20" s="32"/>
      <c r="E20" s="32"/>
      <c r="F20" s="32"/>
      <c r="G20" s="32"/>
      <c r="H20" s="37"/>
      <c r="I20" s="32"/>
      <c r="J20" s="32"/>
      <c r="K20" s="32"/>
      <c r="L20" s="32"/>
      <c r="M20" s="37"/>
      <c r="N20" s="33"/>
      <c r="O20" s="33"/>
      <c r="P20" s="33"/>
      <c r="Q20" s="33"/>
      <c r="R20" s="37"/>
      <c r="S20" s="33"/>
      <c r="T20" s="33"/>
      <c r="U20" s="33"/>
      <c r="V20" s="33"/>
      <c r="W20" s="37"/>
      <c r="X20" s="40">
        <v>10</v>
      </c>
      <c r="Y20" s="40"/>
      <c r="Z20" s="40">
        <v>18</v>
      </c>
      <c r="AA20" s="40"/>
      <c r="AB20" s="31">
        <v>3</v>
      </c>
      <c r="AC20" s="40"/>
      <c r="AD20" s="40"/>
      <c r="AE20" s="40"/>
      <c r="AF20" s="40"/>
      <c r="AG20" s="31"/>
      <c r="AH20" s="48"/>
      <c r="AI20" s="48"/>
      <c r="AJ20" s="48"/>
      <c r="AK20" s="48"/>
      <c r="AL20" s="31"/>
      <c r="AM20" s="30">
        <f t="shared" si="0"/>
        <v>28</v>
      </c>
      <c r="AN20" s="29">
        <f t="shared" si="1"/>
        <v>10</v>
      </c>
      <c r="AO20" s="29">
        <f t="shared" si="1"/>
        <v>0</v>
      </c>
      <c r="AP20" s="29">
        <f t="shared" si="1"/>
        <v>18</v>
      </c>
      <c r="AQ20" s="29">
        <f t="shared" si="1"/>
        <v>0</v>
      </c>
      <c r="AR20" s="56">
        <f t="shared" si="1"/>
        <v>3</v>
      </c>
    </row>
    <row r="21" spans="1:44" s="20" customFormat="1" ht="21.95" customHeight="1">
      <c r="A21" s="38">
        <v>7</v>
      </c>
      <c r="B21" s="44" t="s">
        <v>114</v>
      </c>
      <c r="C21" s="38" t="s">
        <v>47</v>
      </c>
      <c r="D21" s="32"/>
      <c r="E21" s="32"/>
      <c r="F21" s="32"/>
      <c r="G21" s="32"/>
      <c r="H21" s="37"/>
      <c r="I21" s="32"/>
      <c r="J21" s="32"/>
      <c r="K21" s="32"/>
      <c r="L21" s="32"/>
      <c r="M21" s="37"/>
      <c r="N21" s="33"/>
      <c r="O21" s="33"/>
      <c r="P21" s="33"/>
      <c r="Q21" s="33"/>
      <c r="R21" s="37"/>
      <c r="S21" s="33"/>
      <c r="T21" s="33"/>
      <c r="U21" s="33"/>
      <c r="V21" s="33"/>
      <c r="W21" s="37"/>
      <c r="X21" s="40">
        <v>15</v>
      </c>
      <c r="Y21" s="40"/>
      <c r="Z21" s="40">
        <v>18</v>
      </c>
      <c r="AA21" s="40"/>
      <c r="AB21" s="31">
        <v>4</v>
      </c>
      <c r="AC21" s="40"/>
      <c r="AD21" s="40"/>
      <c r="AE21" s="40"/>
      <c r="AF21" s="40"/>
      <c r="AG21" s="31"/>
      <c r="AH21" s="48"/>
      <c r="AI21" s="48"/>
      <c r="AJ21" s="48"/>
      <c r="AK21" s="48"/>
      <c r="AL21" s="31"/>
      <c r="AM21" s="30">
        <f>AN21+AO21+AP21+AQ21</f>
        <v>33</v>
      </c>
      <c r="AN21" s="29">
        <f>D21+I21+N21+S21+X21+AC21+AH21</f>
        <v>15</v>
      </c>
      <c r="AO21" s="29">
        <f>E21+J21+O21+T21+Y21+AD21+AI21</f>
        <v>0</v>
      </c>
      <c r="AP21" s="29">
        <f>F21+K21+P21+U21+Z21+AE21+AJ21</f>
        <v>18</v>
      </c>
      <c r="AQ21" s="29">
        <f>G21+L21+Q21+V21+AA21+AF21+AK21</f>
        <v>0</v>
      </c>
      <c r="AR21" s="56">
        <f>H21+M21+R21+W21+AB21+AG21+AL21</f>
        <v>4</v>
      </c>
    </row>
    <row r="22" spans="1:44" s="20" customFormat="1" ht="21.95" customHeight="1">
      <c r="A22" s="38">
        <v>8</v>
      </c>
      <c r="B22" s="44" t="s">
        <v>115</v>
      </c>
      <c r="C22" s="38" t="s">
        <v>98</v>
      </c>
      <c r="D22" s="32"/>
      <c r="E22" s="32"/>
      <c r="F22" s="32"/>
      <c r="G22" s="32"/>
      <c r="H22" s="37"/>
      <c r="I22" s="32"/>
      <c r="J22" s="32"/>
      <c r="K22" s="32"/>
      <c r="L22" s="32"/>
      <c r="M22" s="37"/>
      <c r="N22" s="33"/>
      <c r="O22" s="33"/>
      <c r="P22" s="33"/>
      <c r="Q22" s="33"/>
      <c r="R22" s="37"/>
      <c r="S22" s="33"/>
      <c r="T22" s="33"/>
      <c r="U22" s="33"/>
      <c r="V22" s="33"/>
      <c r="W22" s="37"/>
      <c r="X22" s="40">
        <v>15</v>
      </c>
      <c r="Y22" s="40"/>
      <c r="Z22" s="40">
        <v>18</v>
      </c>
      <c r="AA22" s="40"/>
      <c r="AB22" s="31">
        <v>4</v>
      </c>
      <c r="AC22" s="40">
        <v>10</v>
      </c>
      <c r="AD22" s="40"/>
      <c r="AE22" s="40">
        <v>18</v>
      </c>
      <c r="AF22" s="40">
        <v>18</v>
      </c>
      <c r="AG22" s="31">
        <v>5</v>
      </c>
      <c r="AH22" s="48"/>
      <c r="AI22" s="48"/>
      <c r="AJ22" s="48"/>
      <c r="AK22" s="48"/>
      <c r="AL22" s="31"/>
      <c r="AM22" s="30">
        <f t="shared" si="0"/>
        <v>79</v>
      </c>
      <c r="AN22" s="29">
        <f t="shared" si="1"/>
        <v>25</v>
      </c>
      <c r="AO22" s="29">
        <f t="shared" si="1"/>
        <v>0</v>
      </c>
      <c r="AP22" s="29">
        <f t="shared" si="1"/>
        <v>36</v>
      </c>
      <c r="AQ22" s="29">
        <f t="shared" si="1"/>
        <v>18</v>
      </c>
      <c r="AR22" s="56">
        <f t="shared" si="1"/>
        <v>9</v>
      </c>
    </row>
    <row r="23" spans="1:44" s="20" customFormat="1" ht="21.95" customHeight="1">
      <c r="A23" s="38">
        <v>9</v>
      </c>
      <c r="B23" s="44" t="s">
        <v>116</v>
      </c>
      <c r="C23" s="41" t="s">
        <v>49</v>
      </c>
      <c r="D23" s="32"/>
      <c r="E23" s="32"/>
      <c r="F23" s="32"/>
      <c r="G23" s="32"/>
      <c r="H23" s="37"/>
      <c r="I23" s="32"/>
      <c r="J23" s="32"/>
      <c r="K23" s="32"/>
      <c r="L23" s="32"/>
      <c r="M23" s="37"/>
      <c r="N23" s="33"/>
      <c r="O23" s="33"/>
      <c r="P23" s="33"/>
      <c r="Q23" s="33"/>
      <c r="R23" s="37"/>
      <c r="S23" s="33"/>
      <c r="T23" s="33"/>
      <c r="U23" s="33"/>
      <c r="V23" s="33"/>
      <c r="W23" s="37"/>
      <c r="X23" s="40"/>
      <c r="Y23" s="40"/>
      <c r="Z23" s="40"/>
      <c r="AA23" s="40"/>
      <c r="AB23" s="31"/>
      <c r="AC23" s="40">
        <v>15</v>
      </c>
      <c r="AD23" s="40"/>
      <c r="AE23" s="40">
        <v>10</v>
      </c>
      <c r="AF23" s="40">
        <v>18</v>
      </c>
      <c r="AG23" s="31">
        <v>5</v>
      </c>
      <c r="AH23" s="48"/>
      <c r="AI23" s="48"/>
      <c r="AJ23" s="48"/>
      <c r="AK23" s="48"/>
      <c r="AL23" s="31"/>
      <c r="AM23" s="30">
        <f t="shared" si="0"/>
        <v>43</v>
      </c>
      <c r="AN23" s="29">
        <f t="shared" si="1"/>
        <v>15</v>
      </c>
      <c r="AO23" s="29">
        <f t="shared" si="1"/>
        <v>0</v>
      </c>
      <c r="AP23" s="29">
        <f t="shared" si="1"/>
        <v>10</v>
      </c>
      <c r="AQ23" s="29">
        <f t="shared" si="1"/>
        <v>18</v>
      </c>
      <c r="AR23" s="56">
        <f t="shared" si="1"/>
        <v>5</v>
      </c>
    </row>
    <row r="24" spans="1:44" s="20" customFormat="1" ht="21.95" customHeight="1">
      <c r="A24" s="38">
        <v>10</v>
      </c>
      <c r="B24" s="44" t="s">
        <v>117</v>
      </c>
      <c r="C24" s="41" t="s">
        <v>98</v>
      </c>
      <c r="D24" s="32"/>
      <c r="E24" s="32"/>
      <c r="F24" s="32"/>
      <c r="G24" s="32"/>
      <c r="H24" s="37"/>
      <c r="I24" s="32"/>
      <c r="J24" s="32"/>
      <c r="K24" s="32"/>
      <c r="L24" s="32"/>
      <c r="M24" s="37"/>
      <c r="N24" s="33"/>
      <c r="O24" s="33"/>
      <c r="P24" s="33"/>
      <c r="Q24" s="33"/>
      <c r="R24" s="37"/>
      <c r="S24" s="33"/>
      <c r="T24" s="33"/>
      <c r="U24" s="33"/>
      <c r="V24" s="33"/>
      <c r="W24" s="37"/>
      <c r="X24" s="40"/>
      <c r="Y24" s="40"/>
      <c r="Z24" s="40"/>
      <c r="AA24" s="40"/>
      <c r="AB24" s="31"/>
      <c r="AC24" s="40">
        <v>15</v>
      </c>
      <c r="AD24" s="40"/>
      <c r="AE24" s="40">
        <v>18</v>
      </c>
      <c r="AF24" s="40"/>
      <c r="AG24" s="31">
        <v>4</v>
      </c>
      <c r="AH24" s="48"/>
      <c r="AI24" s="48"/>
      <c r="AJ24" s="48"/>
      <c r="AK24" s="48"/>
      <c r="AL24" s="31"/>
      <c r="AM24" s="30">
        <f t="shared" si="0"/>
        <v>33</v>
      </c>
      <c r="AN24" s="29">
        <f t="shared" si="1"/>
        <v>15</v>
      </c>
      <c r="AO24" s="29">
        <f t="shared" si="1"/>
        <v>0</v>
      </c>
      <c r="AP24" s="29">
        <f t="shared" si="1"/>
        <v>18</v>
      </c>
      <c r="AQ24" s="29">
        <f t="shared" si="1"/>
        <v>0</v>
      </c>
      <c r="AR24" s="56">
        <f t="shared" si="1"/>
        <v>4</v>
      </c>
    </row>
    <row r="25" spans="1:44" s="20" customFormat="1" ht="21.95" customHeight="1">
      <c r="A25" s="38">
        <v>11</v>
      </c>
      <c r="B25" s="44" t="s">
        <v>118</v>
      </c>
      <c r="C25" s="41" t="s">
        <v>49</v>
      </c>
      <c r="D25" s="32"/>
      <c r="E25" s="32"/>
      <c r="F25" s="32"/>
      <c r="G25" s="32"/>
      <c r="H25" s="37"/>
      <c r="I25" s="32"/>
      <c r="J25" s="32"/>
      <c r="K25" s="32"/>
      <c r="L25" s="32"/>
      <c r="M25" s="37"/>
      <c r="N25" s="33"/>
      <c r="O25" s="33"/>
      <c r="P25" s="33"/>
      <c r="Q25" s="33"/>
      <c r="R25" s="37"/>
      <c r="S25" s="33"/>
      <c r="T25" s="33"/>
      <c r="U25" s="33"/>
      <c r="V25" s="33"/>
      <c r="W25" s="37"/>
      <c r="X25" s="40"/>
      <c r="Y25" s="40"/>
      <c r="Z25" s="40"/>
      <c r="AA25" s="40"/>
      <c r="AB25" s="31"/>
      <c r="AC25" s="40">
        <v>15</v>
      </c>
      <c r="AD25" s="40"/>
      <c r="AE25" s="40">
        <v>18</v>
      </c>
      <c r="AF25" s="40"/>
      <c r="AG25" s="31">
        <v>4</v>
      </c>
      <c r="AH25" s="48"/>
      <c r="AI25" s="48"/>
      <c r="AJ25" s="48"/>
      <c r="AK25" s="48"/>
      <c r="AL25" s="31"/>
      <c r="AM25" s="30">
        <f t="shared" si="0"/>
        <v>33</v>
      </c>
      <c r="AN25" s="29">
        <f t="shared" si="1"/>
        <v>15</v>
      </c>
      <c r="AO25" s="29">
        <f t="shared" si="1"/>
        <v>0</v>
      </c>
      <c r="AP25" s="29">
        <f t="shared" si="1"/>
        <v>18</v>
      </c>
      <c r="AQ25" s="29">
        <f t="shared" si="1"/>
        <v>0</v>
      </c>
      <c r="AR25" s="56">
        <f t="shared" si="1"/>
        <v>4</v>
      </c>
    </row>
    <row r="26" spans="1:44" s="20" customFormat="1" ht="21.95" customHeight="1">
      <c r="A26" s="38">
        <v>12</v>
      </c>
      <c r="B26" s="44" t="s">
        <v>119</v>
      </c>
      <c r="C26" s="38" t="s">
        <v>70</v>
      </c>
      <c r="D26" s="32"/>
      <c r="E26" s="32"/>
      <c r="F26" s="32"/>
      <c r="G26" s="32"/>
      <c r="H26" s="39"/>
      <c r="I26" s="32"/>
      <c r="J26" s="32"/>
      <c r="K26" s="32"/>
      <c r="L26" s="35"/>
      <c r="M26" s="37"/>
      <c r="N26" s="33"/>
      <c r="O26" s="33"/>
      <c r="P26" s="33"/>
      <c r="Q26" s="33"/>
      <c r="R26" s="37"/>
      <c r="S26" s="33"/>
      <c r="T26" s="33"/>
      <c r="U26" s="33"/>
      <c r="V26" s="33"/>
      <c r="W26" s="37"/>
      <c r="X26" s="40"/>
      <c r="Y26" s="40"/>
      <c r="Z26" s="40"/>
      <c r="AA26" s="40"/>
      <c r="AB26" s="31"/>
      <c r="AC26" s="40"/>
      <c r="AD26" s="40"/>
      <c r="AE26" s="40"/>
      <c r="AF26" s="40"/>
      <c r="AG26" s="31"/>
      <c r="AH26" s="48">
        <v>15</v>
      </c>
      <c r="AI26" s="48"/>
      <c r="AJ26" s="48">
        <v>18</v>
      </c>
      <c r="AK26" s="48"/>
      <c r="AL26" s="31">
        <v>4</v>
      </c>
      <c r="AM26" s="30">
        <f>AN26+AO26+AP26+AQ26</f>
        <v>33</v>
      </c>
      <c r="AN26" s="29">
        <f t="shared" si="1"/>
        <v>15</v>
      </c>
      <c r="AO26" s="29">
        <f t="shared" si="1"/>
        <v>0</v>
      </c>
      <c r="AP26" s="29">
        <f t="shared" si="1"/>
        <v>18</v>
      </c>
      <c r="AQ26" s="29">
        <f t="shared" si="1"/>
        <v>0</v>
      </c>
      <c r="AR26" s="56">
        <f t="shared" si="1"/>
        <v>4</v>
      </c>
    </row>
    <row r="27" spans="1:44" s="20" customFormat="1" ht="21.95" customHeight="1">
      <c r="A27" s="38">
        <v>13</v>
      </c>
      <c r="B27" s="44" t="s">
        <v>120</v>
      </c>
      <c r="C27" s="42" t="s">
        <v>70</v>
      </c>
      <c r="D27" s="32"/>
      <c r="E27" s="32"/>
      <c r="F27" s="32"/>
      <c r="G27" s="32"/>
      <c r="H27" s="37"/>
      <c r="I27" s="32"/>
      <c r="J27" s="32"/>
      <c r="K27" s="32"/>
      <c r="L27" s="32"/>
      <c r="M27" s="37"/>
      <c r="N27" s="33"/>
      <c r="O27" s="33"/>
      <c r="P27" s="33"/>
      <c r="Q27" s="33"/>
      <c r="R27" s="37"/>
      <c r="S27" s="33"/>
      <c r="T27" s="33"/>
      <c r="U27" s="33"/>
      <c r="V27" s="33"/>
      <c r="W27" s="37"/>
      <c r="X27" s="40"/>
      <c r="Y27" s="40"/>
      <c r="Z27" s="40"/>
      <c r="AA27" s="40"/>
      <c r="AB27" s="31"/>
      <c r="AC27" s="40"/>
      <c r="AD27" s="40"/>
      <c r="AE27" s="40"/>
      <c r="AF27" s="40"/>
      <c r="AG27" s="31"/>
      <c r="AH27" s="48">
        <v>15</v>
      </c>
      <c r="AI27" s="48"/>
      <c r="AJ27" s="48">
        <v>18</v>
      </c>
      <c r="AK27" s="48"/>
      <c r="AL27" s="31">
        <v>4</v>
      </c>
      <c r="AM27" s="30">
        <f>AN27+AO27+AP27+AQ27</f>
        <v>33</v>
      </c>
      <c r="AN27" s="29">
        <f t="shared" si="1"/>
        <v>15</v>
      </c>
      <c r="AO27" s="29">
        <f t="shared" si="1"/>
        <v>0</v>
      </c>
      <c r="AP27" s="29">
        <f t="shared" si="1"/>
        <v>18</v>
      </c>
      <c r="AQ27" s="29">
        <f t="shared" si="1"/>
        <v>0</v>
      </c>
      <c r="AR27" s="56">
        <f t="shared" si="1"/>
        <v>4</v>
      </c>
    </row>
    <row r="28" spans="1:44" s="20" customFormat="1" ht="21.95" customHeight="1">
      <c r="A28" s="38">
        <v>14</v>
      </c>
      <c r="B28" s="44" t="s">
        <v>121</v>
      </c>
      <c r="C28" s="42" t="s">
        <v>70</v>
      </c>
      <c r="D28" s="32"/>
      <c r="E28" s="32"/>
      <c r="F28" s="32"/>
      <c r="G28" s="32"/>
      <c r="H28" s="37"/>
      <c r="I28" s="32"/>
      <c r="J28" s="32"/>
      <c r="K28" s="32"/>
      <c r="L28" s="32"/>
      <c r="M28" s="37"/>
      <c r="N28" s="33"/>
      <c r="O28" s="33"/>
      <c r="P28" s="33"/>
      <c r="Q28" s="33"/>
      <c r="R28" s="37"/>
      <c r="S28" s="33"/>
      <c r="T28" s="33"/>
      <c r="U28" s="33"/>
      <c r="V28" s="33"/>
      <c r="W28" s="37"/>
      <c r="X28" s="40"/>
      <c r="Y28" s="40"/>
      <c r="Z28" s="40"/>
      <c r="AA28" s="40"/>
      <c r="AB28" s="31"/>
      <c r="AC28" s="40"/>
      <c r="AD28" s="40"/>
      <c r="AE28" s="40"/>
      <c r="AF28" s="40"/>
      <c r="AG28" s="31"/>
      <c r="AH28" s="48">
        <v>10</v>
      </c>
      <c r="AI28" s="48"/>
      <c r="AJ28" s="48">
        <v>18</v>
      </c>
      <c r="AK28" s="48">
        <v>18</v>
      </c>
      <c r="AL28" s="31">
        <v>5</v>
      </c>
      <c r="AM28" s="30">
        <f t="shared" si="0"/>
        <v>46</v>
      </c>
      <c r="AN28" s="29">
        <f t="shared" si="1"/>
        <v>10</v>
      </c>
      <c r="AO28" s="29">
        <f t="shared" si="1"/>
        <v>0</v>
      </c>
      <c r="AP28" s="29">
        <f t="shared" si="1"/>
        <v>18</v>
      </c>
      <c r="AQ28" s="29">
        <f t="shared" si="1"/>
        <v>18</v>
      </c>
      <c r="AR28" s="56">
        <f t="shared" si="1"/>
        <v>5</v>
      </c>
    </row>
    <row r="29" spans="1:44" s="21" customFormat="1" ht="21.75" customHeight="1">
      <c r="A29" s="173" t="s">
        <v>105</v>
      </c>
      <c r="B29" s="173"/>
      <c r="C29" s="173"/>
      <c r="D29" s="36">
        <f t="shared" ref="D29:M29" si="2">SUM(D15:D21)</f>
        <v>0</v>
      </c>
      <c r="E29" s="36">
        <f t="shared" si="2"/>
        <v>0</v>
      </c>
      <c r="F29" s="36">
        <f t="shared" si="2"/>
        <v>0</v>
      </c>
      <c r="G29" s="36">
        <f t="shared" si="2"/>
        <v>0</v>
      </c>
      <c r="H29" s="34">
        <f t="shared" si="2"/>
        <v>0</v>
      </c>
      <c r="I29" s="36">
        <f t="shared" si="2"/>
        <v>0</v>
      </c>
      <c r="J29" s="36">
        <f t="shared" si="2"/>
        <v>0</v>
      </c>
      <c r="K29" s="36">
        <f t="shared" si="2"/>
        <v>0</v>
      </c>
      <c r="L29" s="36">
        <f t="shared" si="2"/>
        <v>0</v>
      </c>
      <c r="M29" s="34">
        <f t="shared" si="2"/>
        <v>0</v>
      </c>
      <c r="N29" s="33">
        <f>SUM(N15:N28)</f>
        <v>25</v>
      </c>
      <c r="O29" s="33">
        <f>SUM(O15:O28)</f>
        <v>0</v>
      </c>
      <c r="P29" s="33">
        <f>SUM(P15:P28)</f>
        <v>36</v>
      </c>
      <c r="Q29" s="33">
        <f>SUM(Q15:Q28)</f>
        <v>20</v>
      </c>
      <c r="R29" s="34">
        <f>SUM(R15:R21)</f>
        <v>9</v>
      </c>
      <c r="S29" s="33">
        <f>SUM(S15:S28)</f>
        <v>30</v>
      </c>
      <c r="T29" s="33">
        <f>SUM(T15:T28)</f>
        <v>0</v>
      </c>
      <c r="U29" s="33">
        <f>SUM(U15:U28)</f>
        <v>36</v>
      </c>
      <c r="V29" s="33">
        <f>SUM(V15:V28)</f>
        <v>20</v>
      </c>
      <c r="W29" s="34">
        <f>SUM(W15:W21)</f>
        <v>10</v>
      </c>
      <c r="X29" s="53">
        <f t="shared" ref="X29:AR29" si="3">SUM(X15:X28)</f>
        <v>55</v>
      </c>
      <c r="Y29" s="53">
        <f t="shared" si="3"/>
        <v>0</v>
      </c>
      <c r="Z29" s="53">
        <f t="shared" si="3"/>
        <v>72</v>
      </c>
      <c r="AA29" s="53">
        <f t="shared" si="3"/>
        <v>0</v>
      </c>
      <c r="AB29" s="34">
        <f t="shared" si="3"/>
        <v>15</v>
      </c>
      <c r="AC29" s="53">
        <f t="shared" si="3"/>
        <v>55</v>
      </c>
      <c r="AD29" s="53">
        <f t="shared" si="3"/>
        <v>0</v>
      </c>
      <c r="AE29" s="53">
        <f t="shared" si="3"/>
        <v>64</v>
      </c>
      <c r="AF29" s="53">
        <f t="shared" si="3"/>
        <v>36</v>
      </c>
      <c r="AG29" s="34">
        <f t="shared" si="3"/>
        <v>18</v>
      </c>
      <c r="AH29" s="49">
        <f t="shared" si="3"/>
        <v>40</v>
      </c>
      <c r="AI29" s="49">
        <f t="shared" si="3"/>
        <v>0</v>
      </c>
      <c r="AJ29" s="49">
        <f t="shared" si="3"/>
        <v>54</v>
      </c>
      <c r="AK29" s="49">
        <f t="shared" si="3"/>
        <v>18</v>
      </c>
      <c r="AL29" s="34">
        <f t="shared" si="3"/>
        <v>13</v>
      </c>
      <c r="AM29" s="30">
        <f t="shared" si="3"/>
        <v>561</v>
      </c>
      <c r="AN29" s="29">
        <f t="shared" si="3"/>
        <v>205</v>
      </c>
      <c r="AO29" s="29">
        <f t="shared" si="3"/>
        <v>0</v>
      </c>
      <c r="AP29" s="29">
        <f t="shared" si="3"/>
        <v>262</v>
      </c>
      <c r="AQ29" s="29">
        <f t="shared" si="3"/>
        <v>94</v>
      </c>
      <c r="AR29" s="56">
        <f t="shared" si="3"/>
        <v>65</v>
      </c>
    </row>
    <row r="30" spans="1:44" ht="11.25" customHeight="1">
      <c r="A30" s="20"/>
      <c r="B30" s="20"/>
      <c r="C30" s="22"/>
      <c r="D30" s="10"/>
      <c r="E30" s="10"/>
      <c r="F30" s="10"/>
      <c r="G30" s="10"/>
      <c r="H30" s="10"/>
      <c r="I30" s="10"/>
      <c r="J30" s="10"/>
      <c r="K30" s="10"/>
      <c r="L30" s="10"/>
      <c r="M30" s="11"/>
      <c r="N30" s="10"/>
      <c r="O30" s="10"/>
      <c r="P30" s="10"/>
      <c r="Q30" s="10"/>
      <c r="R30" s="10"/>
      <c r="S30" s="10"/>
      <c r="T30" s="10"/>
      <c r="U30" s="10"/>
      <c r="V30" s="10"/>
      <c r="W30" s="23"/>
      <c r="X30" s="10"/>
      <c r="Y30" s="10"/>
      <c r="Z30" s="10"/>
      <c r="AA30" s="10"/>
      <c r="AB30" s="10"/>
      <c r="AC30" s="10"/>
      <c r="AD30" s="10"/>
      <c r="AE30" s="10"/>
      <c r="AF30" s="10"/>
      <c r="AG30" s="23"/>
      <c r="AH30" s="24"/>
      <c r="AI30" s="24"/>
      <c r="AJ30" s="24"/>
      <c r="AK30" s="24"/>
      <c r="AL30" s="23"/>
      <c r="AM30" s="12"/>
      <c r="AN30" s="12"/>
      <c r="AO30" s="12"/>
      <c r="AP30" s="12"/>
      <c r="AQ30" s="12"/>
      <c r="AR30" s="25"/>
    </row>
  </sheetData>
  <mergeCells count="35">
    <mergeCell ref="A1:AR1"/>
    <mergeCell ref="A2:AR2"/>
    <mergeCell ref="A4:AR4"/>
    <mergeCell ref="A5:AR5"/>
    <mergeCell ref="A3:AR3"/>
    <mergeCell ref="A29:C29"/>
    <mergeCell ref="A9:AR9"/>
    <mergeCell ref="A11:A13"/>
    <mergeCell ref="B11:B13"/>
    <mergeCell ref="C11:C13"/>
    <mergeCell ref="D11:M11"/>
    <mergeCell ref="N11:W11"/>
    <mergeCell ref="X11:AG11"/>
    <mergeCell ref="AB12:AB13"/>
    <mergeCell ref="AH12:AK12"/>
    <mergeCell ref="AM11:AM13"/>
    <mergeCell ref="AN11:AQ12"/>
    <mergeCell ref="AR11:AR13"/>
    <mergeCell ref="D12:G12"/>
    <mergeCell ref="M12:M13"/>
    <mergeCell ref="A14:AR14"/>
    <mergeCell ref="A6:AR6"/>
    <mergeCell ref="I12:L12"/>
    <mergeCell ref="AL12:AL13"/>
    <mergeCell ref="R12:R13"/>
    <mergeCell ref="S12:V12"/>
    <mergeCell ref="H12:H13"/>
    <mergeCell ref="N12:Q12"/>
    <mergeCell ref="A7:AR7"/>
    <mergeCell ref="A8:AR8"/>
    <mergeCell ref="W12:W13"/>
    <mergeCell ref="X12:AA12"/>
    <mergeCell ref="AH11:AL11"/>
    <mergeCell ref="AC12:AF12"/>
    <mergeCell ref="AG12:AG13"/>
  </mergeCells>
  <phoneticPr fontId="47" type="noConversion"/>
  <conditionalFormatting sqref="N17">
    <cfRule type="cellIs" dxfId="2" priority="2" operator="equal">
      <formula>0</formula>
    </cfRule>
  </conditionalFormatting>
  <conditionalFormatting sqref="S18">
    <cfRule type="cellIs" dxfId="1" priority="1" operator="equal">
      <formula>0</formula>
    </cfRule>
  </conditionalFormatting>
  <conditionalFormatting sqref="X15:AL28">
    <cfRule type="cellIs" dxfId="0" priority="3" operator="equal">
      <formula>0</formula>
    </cfRule>
  </conditionalFormatting>
  <printOptions horizontalCentered="1"/>
  <pageMargins left="0.31496062992125984" right="0.31496062992125984" top="0.35433070866141736" bottom="0.35433070866141736" header="0.11811023622047245" footer="0.11811023622047245"/>
  <pageSetup paperSize="9" scale="58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Główny</vt:lpstr>
      <vt:lpstr>Automatyka</vt:lpstr>
      <vt:lpstr>Robotyka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Wydział Techniczny</cp:lastModifiedBy>
  <cp:revision/>
  <dcterms:created xsi:type="dcterms:W3CDTF">2024-06-05T09:23:34Z</dcterms:created>
  <dcterms:modified xsi:type="dcterms:W3CDTF">2024-11-22T12:54:50Z</dcterms:modified>
  <cp:category/>
  <cp:contentStatus/>
</cp:coreProperties>
</file>