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3-25 US program studiów na kierunku MiBM I stopień\"/>
    </mc:Choice>
  </mc:AlternateContent>
  <xr:revisionPtr revIDLastSave="0" documentId="13_ncr:1_{293BE8E8-D44E-45C5-886B-C2DFB4DEE5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Główny!$A$1:$AR$57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6" i="1" l="1"/>
  <c r="AH57" i="1"/>
  <c r="X57" i="1"/>
  <c r="N57" i="1"/>
  <c r="D57" i="1"/>
  <c r="AR56" i="1"/>
  <c r="AM53" i="1"/>
  <c r="AO53" i="1"/>
  <c r="AP53" i="1"/>
  <c r="AQ53" i="1"/>
  <c r="AR53" i="1"/>
  <c r="AM54" i="1"/>
  <c r="AO54" i="1"/>
  <c r="AP54" i="1"/>
  <c r="AQ54" i="1"/>
  <c r="AR54" i="1"/>
  <c r="AR52" i="1"/>
  <c r="AM52" i="1"/>
  <c r="AL57" i="1"/>
  <c r="AG57" i="1"/>
  <c r="W57" i="1"/>
  <c r="M57" i="1"/>
  <c r="AL55" i="1"/>
  <c r="AG55" i="1"/>
  <c r="AB55" i="1"/>
  <c r="W55" i="1"/>
  <c r="R55" i="1"/>
  <c r="M55" i="1"/>
  <c r="D55" i="1"/>
  <c r="D56" i="1"/>
  <c r="H55" i="1"/>
  <c r="AM13" i="1"/>
  <c r="AN27" i="1"/>
  <c r="AM27" i="1" s="1"/>
  <c r="AO27" i="1"/>
  <c r="AP27" i="1"/>
  <c r="AQ27" i="1"/>
  <c r="AR27" i="1"/>
  <c r="AM25" i="1"/>
  <c r="AN25" i="1"/>
  <c r="AO25" i="1"/>
  <c r="AP25" i="1"/>
  <c r="AQ25" i="1"/>
  <c r="AR25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47" i="1"/>
  <c r="AO47" i="1"/>
  <c r="AP47" i="1"/>
  <c r="AQ47" i="1"/>
  <c r="AR47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2" i="1"/>
  <c r="AP52" i="1"/>
  <c r="AQ52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50" i="1" l="1"/>
  <c r="AM22" i="1"/>
  <c r="AM40" i="1"/>
  <c r="AM32" i="1"/>
  <c r="AM42" i="1"/>
  <c r="AM34" i="1"/>
  <c r="AM15" i="1"/>
  <c r="AM41" i="1"/>
  <c r="AM33" i="1"/>
  <c r="AM44" i="1"/>
  <c r="AM36" i="1"/>
  <c r="AM20" i="3"/>
  <c r="AM47" i="1"/>
  <c r="AM39" i="1"/>
  <c r="AM31" i="1"/>
  <c r="AM45" i="1"/>
  <c r="AM37" i="1"/>
  <c r="AM35" i="1"/>
  <c r="AM28" i="4"/>
  <c r="AM46" i="1"/>
  <c r="AM38" i="1"/>
  <c r="AM30" i="1"/>
  <c r="AM43" i="1"/>
  <c r="AM18" i="1"/>
  <c r="AM24" i="1"/>
  <c r="AM16" i="1"/>
  <c r="AM23" i="1"/>
  <c r="AM21" i="1"/>
  <c r="AM19" i="1"/>
  <c r="AM26" i="1"/>
  <c r="AM17" i="1"/>
  <c r="AM2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9" i="1" s="1"/>
  <c r="AK30" i="4"/>
  <c r="AK49" i="1" s="1"/>
  <c r="AJ30" i="4"/>
  <c r="AJ49" i="1" s="1"/>
  <c r="AI30" i="4"/>
  <c r="AI49" i="1" s="1"/>
  <c r="AH30" i="4"/>
  <c r="AH49" i="1" s="1"/>
  <c r="AG30" i="4"/>
  <c r="AG49" i="1" s="1"/>
  <c r="AF30" i="4"/>
  <c r="AF49" i="1" s="1"/>
  <c r="AE30" i="4"/>
  <c r="AE49" i="1" s="1"/>
  <c r="AD30" i="4"/>
  <c r="AD49" i="1" s="1"/>
  <c r="AC30" i="4"/>
  <c r="AC49" i="1" s="1"/>
  <c r="AB30" i="4"/>
  <c r="AB49" i="1" s="1"/>
  <c r="AA30" i="4"/>
  <c r="AA49" i="1" s="1"/>
  <c r="Z30" i="4"/>
  <c r="Z49" i="1" s="1"/>
  <c r="Y30" i="4"/>
  <c r="Y49" i="1" s="1"/>
  <c r="X30" i="4"/>
  <c r="X49" i="1" s="1"/>
  <c r="W30" i="4"/>
  <c r="W49" i="1" s="1"/>
  <c r="V30" i="4"/>
  <c r="V49" i="1" s="1"/>
  <c r="U30" i="4"/>
  <c r="U49" i="1" s="1"/>
  <c r="T30" i="4"/>
  <c r="T49" i="1" s="1"/>
  <c r="S30" i="4"/>
  <c r="S49" i="1" s="1"/>
  <c r="R30" i="4"/>
  <c r="R49" i="1" s="1"/>
  <c r="Q30" i="4"/>
  <c r="Q49" i="1" s="1"/>
  <c r="P30" i="4"/>
  <c r="P49" i="1" s="1"/>
  <c r="O30" i="4"/>
  <c r="O49" i="1" s="1"/>
  <c r="N30" i="4"/>
  <c r="N49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5" i="1"/>
  <c r="K55" i="1"/>
  <c r="J55" i="1"/>
  <c r="I55" i="1"/>
  <c r="E55" i="1"/>
  <c r="F55" i="1"/>
  <c r="G55" i="1"/>
  <c r="AM30" i="4" l="1"/>
  <c r="AR14" i="1"/>
  <c r="AQ14" i="1"/>
  <c r="AP14" i="1"/>
  <c r="AO14" i="1"/>
  <c r="AN14" i="1"/>
  <c r="AM14" i="1" l="1"/>
  <c r="AN29" i="1" l="1"/>
  <c r="AO29" i="1"/>
  <c r="AP29" i="1"/>
  <c r="AQ29" i="1"/>
  <c r="AR29" i="1"/>
  <c r="AM29" i="1" l="1"/>
  <c r="AN13" i="1" l="1"/>
  <c r="AO13" i="1"/>
  <c r="AP13" i="1"/>
  <c r="AQ13" i="1"/>
  <c r="AR13" i="1"/>
  <c r="AR51" i="1" l="1"/>
  <c r="AR50" i="1" s="1"/>
  <c r="AQ51" i="1"/>
  <c r="AP51" i="1"/>
  <c r="AO51" i="1"/>
  <c r="AN51" i="1"/>
  <c r="AM51" i="1" l="1"/>
  <c r="AM55" i="1" s="1"/>
  <c r="AR28" i="1" l="1"/>
  <c r="AQ28" i="1"/>
  <c r="AP28" i="1"/>
  <c r="AO28" i="1"/>
  <c r="AN28" i="1"/>
  <c r="AM28" i="1" l="1"/>
  <c r="AL30" i="2" l="1"/>
  <c r="AI55" i="1"/>
  <c r="AH30" i="2"/>
  <c r="AH55" i="1" s="1"/>
  <c r="AG30" i="2"/>
  <c r="AF55" i="1"/>
  <c r="AE55" i="1"/>
  <c r="AD55" i="1"/>
  <c r="AC30" i="2"/>
  <c r="AC55" i="1" s="1"/>
  <c r="AB30" i="2"/>
  <c r="AA55" i="1"/>
  <c r="Z55" i="1"/>
  <c r="Y55" i="1"/>
  <c r="X30" i="2"/>
  <c r="X55" i="1" s="1"/>
  <c r="W30" i="2"/>
  <c r="V55" i="1"/>
  <c r="U55" i="1"/>
  <c r="T55" i="1"/>
  <c r="S55" i="1"/>
  <c r="R30" i="2"/>
  <c r="Q55" i="1"/>
  <c r="P55" i="1"/>
  <c r="O55" i="1"/>
  <c r="N55" i="1"/>
  <c r="M30" i="2"/>
  <c r="L30" i="2"/>
  <c r="K30" i="2"/>
  <c r="J30" i="2"/>
  <c r="I30" i="2"/>
  <c r="H30" i="2"/>
  <c r="G30" i="2"/>
  <c r="F30" i="2"/>
  <c r="E30" i="2"/>
  <c r="D30" i="2"/>
  <c r="AJ55" i="1" l="1"/>
  <c r="AK55" i="1"/>
  <c r="AO49" i="1"/>
  <c r="AR49" i="1"/>
  <c r="AN49" i="1"/>
  <c r="AN50" i="1"/>
  <c r="AN55" i="1" s="1"/>
  <c r="AQ50" i="1"/>
  <c r="AO50" i="1"/>
  <c r="AO30" i="2"/>
  <c r="AQ30" i="2"/>
  <c r="I56" i="1"/>
  <c r="AP50" i="1"/>
  <c r="AP30" i="2"/>
  <c r="AN30" i="2"/>
  <c r="AR30" i="2"/>
  <c r="AQ49" i="1" l="1"/>
  <c r="AP49" i="1"/>
  <c r="AP48" i="1" s="1"/>
  <c r="AP55" i="1" s="1"/>
  <c r="AO48" i="1"/>
  <c r="AO55" i="1" s="1"/>
  <c r="N56" i="1"/>
  <c r="S56" i="1"/>
  <c r="AR48" i="1"/>
  <c r="AR55" i="1" s="1"/>
  <c r="AC56" i="1"/>
  <c r="X56" i="1"/>
  <c r="AM30" i="2"/>
  <c r="AN48" i="1"/>
  <c r="AM49" i="1" l="1"/>
  <c r="AM48" i="1" s="1"/>
  <c r="AQ48" i="1"/>
  <c r="AQ55" i="1" s="1"/>
  <c r="AH56" i="1"/>
</calcChain>
</file>

<file path=xl/sharedStrings.xml><?xml version="1.0" encoding="utf-8"?>
<sst xmlns="http://schemas.openxmlformats.org/spreadsheetml/2006/main" count="435" uniqueCount="153">
  <si>
    <t>Załącznik nr 1</t>
  </si>
  <si>
    <t xml:space="preserve">do Programu studiów na kierunku mechanika i budowa maszyn - studia pierwszego stopnia o profilu praktycznym, </t>
  </si>
  <si>
    <t xml:space="preserve">PLAN  STUDIÓW  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</si>
  <si>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</si>
  <si>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</si>
  <si>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</si>
  <si>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</si>
  <si>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</si>
  <si>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</si>
  <si>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</si>
  <si>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</si>
  <si>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</si>
  <si>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</si>
  <si>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</si>
  <si>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</si>
  <si>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</si>
  <si>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</si>
  <si>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</si>
  <si>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</si>
  <si>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</si>
  <si>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</si>
  <si>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</si>
  <si>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</si>
  <si>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</si>
  <si>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</si>
  <si>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</si>
  <si>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</si>
  <si>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</si>
  <si>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</si>
  <si>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</si>
  <si>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</si>
  <si>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</si>
  <si>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</si>
  <si>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</si>
  <si>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</si>
  <si>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</si>
  <si>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</si>
  <si>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</si>
  <si>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</si>
  <si>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</si>
  <si>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</si>
  <si>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</si>
  <si>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</si>
  <si>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</si>
  <si>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</si>
  <si>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</si>
  <si>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</si>
  <si>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</si>
  <si>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</si>
  <si>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</si>
  <si>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</si>
  <si>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</si>
  <si>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</si>
  <si>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</si>
  <si>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</si>
  <si>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</si>
  <si>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</si>
  <si>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</si>
  <si>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</si>
  <si>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</si>
  <si>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</si>
  <si>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z. o II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</si>
  <si>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</si>
  <si>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</si>
  <si>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</si>
  <si>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</si>
  <si>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</si>
  <si>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</si>
  <si>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</si>
  <si>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</si>
  <si>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</si>
  <si>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</si>
  <si>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</si>
  <si>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</si>
  <si>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</si>
  <si>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</si>
  <si>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</si>
  <si>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</si>
  <si>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</si>
  <si>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</si>
  <si>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</si>
  <si>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</si>
  <si>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</si>
  <si>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</si>
  <si>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</si>
  <si>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</si>
  <si>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</si>
  <si>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</si>
  <si>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</si>
  <si>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</si>
  <si>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</si>
  <si>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</si>
  <si>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</si>
  <si>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</si>
  <si>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</si>
  <si>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</si>
  <si>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</si>
  <si>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</si>
  <si>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</si>
  <si>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</si>
  <si>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</si>
  <si>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</si>
  <si>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</si>
  <si>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</si>
  <si>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</si>
  <si>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</si>
  <si>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</si>
  <si>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</si>
  <si>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</si>
  <si>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</si>
  <si>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</si>
  <si>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</si>
  <si>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</si>
  <si>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</si>
  <si>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</si>
  <si>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</si>
  <si>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</si>
  <si>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</si>
  <si>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</si>
  <si>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</si>
  <si>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</si>
  <si>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</si>
  <si>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</si>
  <si>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</si>
  <si>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</si>
  <si>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</si>
  <si>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</si>
  <si>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</si>
  <si>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</si>
  <si>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</si>
  <si>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</si>
  <si>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</si>
  <si>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</si>
  <si>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</si>
  <si>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</si>
  <si>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</si>
  <si>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</si>
  <si>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</si>
  <si>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</si>
  <si>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</si>
  <si>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</si>
  <si>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</si>
  <si>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</si>
  <si>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</si>
  <si>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</si>
  <si>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Komunikacja interpersonalna</t>
  </si>
  <si>
    <t>z.o. II</t>
  </si>
  <si>
    <t>z.o II</t>
  </si>
  <si>
    <t>Projektowanie procesów technologicznych</t>
  </si>
  <si>
    <t>z dnia 24 czerwca 2025 r.</t>
  </si>
  <si>
    <t>Podstawy ekonomii dla inżynierów</t>
  </si>
  <si>
    <t>stanowiącego załącznik do Uchwały nr 43/000/2025 Senatu AJP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</si>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</sst>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7" xfId="0" applyFont="1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43" fillId="0" borderId="5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6" borderId="2" xfId="0" applyFont="1" applyFill="1" applyBorder="1" applyAlignment="1">
      <alignment vertical="center"/>
    </xf>
    <xf numFmtId="1" fontId="17" fillId="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17" fillId="2" borderId="10" xfId="0" applyNumberFormat="1" applyFont="1" applyFill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21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1"/>
  <sheetViews>
    <sheetView tabSelected="1" zoomScaleNormal="100" workbookViewId="0">
      <selection activeCell="AM58" sqref="AM58"/>
    </sheetView>
  </sheetViews>
  <sheetFormatPr defaultColWidth="8.875" defaultRowHeight="14.25"/>
  <cols>
    <col min="1" max="1" width="2.375" style="1" customWidth="1"/>
    <col min="2" max="2" width="21.125" style="33" customWidth="1"/>
    <col min="3" max="3" width="6.875" style="2" customWidth="1"/>
    <col min="4" max="7" width="3.125" style="3" customWidth="1"/>
    <col min="8" max="8" width="3.125" style="50" customWidth="1"/>
    <col min="9" max="12" width="3.125" style="3" customWidth="1"/>
    <col min="13" max="13" width="3.125" style="50" customWidth="1"/>
    <col min="14" max="17" width="3.125" style="5" customWidth="1"/>
    <col min="18" max="18" width="3.125" style="53" customWidth="1"/>
    <col min="19" max="22" width="3.125" style="3" customWidth="1"/>
    <col min="23" max="23" width="3.125" style="50" customWidth="1"/>
    <col min="24" max="27" width="3.125" style="5" customWidth="1"/>
    <col min="28" max="28" width="3.125" style="53" customWidth="1"/>
    <col min="29" max="32" width="3.125" style="3" customWidth="1"/>
    <col min="33" max="33" width="3.125" style="50" customWidth="1"/>
    <col min="34" max="37" width="3.125" style="3" customWidth="1"/>
    <col min="38" max="38" width="3.125" style="50" customWidth="1"/>
    <col min="39" max="39" width="5.125" style="6" customWidth="1"/>
    <col min="40" max="43" width="3.125" style="7" customWidth="1"/>
    <col min="44" max="44" width="3.125" style="54" customWidth="1"/>
    <col min="45" max="45" width="6.375" customWidth="1"/>
    <col min="46" max="56" width="7.625" customWidth="1"/>
    <col min="57" max="57" width="2.125" customWidth="1"/>
    <col min="58" max="58" width="1.625" customWidth="1"/>
    <col min="59" max="59" width="1.375" customWidth="1"/>
    <col min="60" max="60" width="1.5" customWidth="1"/>
    <col min="61" max="61" width="1.375" hidden="1" customWidth="1"/>
    <col min="62" max="64" width="7.62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125" customWidth="1"/>
    <col min="283" max="284" width="2.1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125" customWidth="1"/>
    <col min="295" max="295" width="6.125" customWidth="1"/>
    <col min="296" max="296" width="4.125" customWidth="1"/>
    <col min="297" max="300" width="3.125" customWidth="1"/>
    <col min="301" max="301" width="0.125" customWidth="1"/>
    <col min="302" max="312" width="10.5" hidden="1" customWidth="1"/>
    <col min="313" max="313" width="2.125" customWidth="1"/>
    <col min="314" max="314" width="1.62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125" customWidth="1"/>
    <col min="539" max="540" width="2.1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125" customWidth="1"/>
    <col min="551" max="551" width="6.125" customWidth="1"/>
    <col min="552" max="552" width="4.125" customWidth="1"/>
    <col min="553" max="556" width="3.125" customWidth="1"/>
    <col min="557" max="557" width="0.125" customWidth="1"/>
    <col min="558" max="568" width="10.5" hidden="1" customWidth="1"/>
    <col min="569" max="569" width="2.125" customWidth="1"/>
    <col min="570" max="570" width="1.62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125" customWidth="1"/>
    <col min="795" max="796" width="2.1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125" customWidth="1"/>
    <col min="807" max="807" width="6.125" customWidth="1"/>
    <col min="808" max="808" width="4.125" customWidth="1"/>
    <col min="809" max="812" width="3.125" customWidth="1"/>
    <col min="813" max="813" width="0.125" customWidth="1"/>
    <col min="814" max="824" width="10.5" hidden="1" customWidth="1"/>
    <col min="825" max="825" width="2.125" customWidth="1"/>
    <col min="826" max="826" width="1.62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4.1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</row>
    <row r="2" spans="1:45" ht="14.1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</row>
    <row r="3" spans="1:45" ht="14.1" customHeight="1">
      <c r="A3" s="152" t="s">
        <v>151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</row>
    <row r="4" spans="1:45" ht="14.1" customHeight="1">
      <c r="A4" s="152" t="s">
        <v>149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5" ht="12.75" customHeight="1">
      <c r="A5" s="155" t="s">
        <v>152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</row>
    <row r="6" spans="1:45" s="8" customFormat="1" ht="15" customHeight="1">
      <c r="A6" s="156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5" s="8" customFormat="1" ht="15" customHeight="1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</row>
    <row r="8" spans="1:45" ht="15" customHeigh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</row>
    <row r="9" spans="1:45" ht="15.75" customHeight="1"/>
    <row r="10" spans="1:45" s="9" customFormat="1" ht="12" customHeight="1">
      <c r="A10" s="177" t="s">
        <v>5</v>
      </c>
      <c r="B10" s="177" t="s">
        <v>6</v>
      </c>
      <c r="C10" s="178" t="s">
        <v>7</v>
      </c>
      <c r="D10" s="157" t="s">
        <v>8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 t="s">
        <v>9</v>
      </c>
      <c r="O10" s="157"/>
      <c r="P10" s="157"/>
      <c r="Q10" s="157"/>
      <c r="R10" s="157"/>
      <c r="S10" s="157"/>
      <c r="T10" s="157"/>
      <c r="U10" s="157"/>
      <c r="V10" s="157"/>
      <c r="W10" s="157"/>
      <c r="X10" s="157" t="s">
        <v>10</v>
      </c>
      <c r="Y10" s="157"/>
      <c r="Z10" s="157"/>
      <c r="AA10" s="157"/>
      <c r="AB10" s="157"/>
      <c r="AC10" s="157"/>
      <c r="AD10" s="157"/>
      <c r="AE10" s="157"/>
      <c r="AF10" s="157"/>
      <c r="AG10" s="157"/>
      <c r="AH10" s="157" t="s">
        <v>11</v>
      </c>
      <c r="AI10" s="157"/>
      <c r="AJ10" s="157"/>
      <c r="AK10" s="157"/>
      <c r="AL10" s="157"/>
      <c r="AM10" s="161" t="s">
        <v>12</v>
      </c>
      <c r="AN10" s="162" t="s">
        <v>13</v>
      </c>
      <c r="AO10" s="162"/>
      <c r="AP10" s="162"/>
      <c r="AQ10" s="162"/>
      <c r="AR10" s="159" t="s">
        <v>14</v>
      </c>
    </row>
    <row r="11" spans="1:45" s="9" customFormat="1" ht="10.5" customHeight="1">
      <c r="A11" s="177"/>
      <c r="B11" s="177"/>
      <c r="C11" s="178"/>
      <c r="D11" s="158" t="s">
        <v>15</v>
      </c>
      <c r="E11" s="158"/>
      <c r="F11" s="158"/>
      <c r="G11" s="158"/>
      <c r="H11" s="159" t="s">
        <v>14</v>
      </c>
      <c r="I11" s="158" t="s">
        <v>16</v>
      </c>
      <c r="J11" s="158"/>
      <c r="K11" s="158"/>
      <c r="L11" s="158"/>
      <c r="M11" s="159" t="s">
        <v>14</v>
      </c>
      <c r="N11" s="160" t="s">
        <v>17</v>
      </c>
      <c r="O11" s="160"/>
      <c r="P11" s="160"/>
      <c r="Q11" s="160"/>
      <c r="R11" s="159" t="s">
        <v>14</v>
      </c>
      <c r="S11" s="160" t="s">
        <v>18</v>
      </c>
      <c r="T11" s="160"/>
      <c r="U11" s="160"/>
      <c r="V11" s="160"/>
      <c r="W11" s="159" t="s">
        <v>14</v>
      </c>
      <c r="X11" s="176" t="s">
        <v>19</v>
      </c>
      <c r="Y11" s="176"/>
      <c r="Z11" s="176"/>
      <c r="AA11" s="176"/>
      <c r="AB11" s="159" t="s">
        <v>14</v>
      </c>
      <c r="AC11" s="176" t="s">
        <v>20</v>
      </c>
      <c r="AD11" s="176"/>
      <c r="AE11" s="176"/>
      <c r="AF11" s="176"/>
      <c r="AG11" s="159" t="s">
        <v>14</v>
      </c>
      <c r="AH11" s="175" t="s">
        <v>21</v>
      </c>
      <c r="AI11" s="175"/>
      <c r="AJ11" s="175"/>
      <c r="AK11" s="175"/>
      <c r="AL11" s="159" t="s">
        <v>14</v>
      </c>
      <c r="AM11" s="161"/>
      <c r="AN11" s="162"/>
      <c r="AO11" s="162"/>
      <c r="AP11" s="162"/>
      <c r="AQ11" s="162"/>
      <c r="AR11" s="159"/>
    </row>
    <row r="12" spans="1:45" s="11" customFormat="1" ht="19.5" customHeight="1">
      <c r="A12" s="177"/>
      <c r="B12" s="177"/>
      <c r="C12" s="178"/>
      <c r="D12" s="39" t="s">
        <v>22</v>
      </c>
      <c r="E12" s="39" t="s">
        <v>23</v>
      </c>
      <c r="F12" s="39" t="s">
        <v>24</v>
      </c>
      <c r="G12" s="39" t="s">
        <v>25</v>
      </c>
      <c r="H12" s="159"/>
      <c r="I12" s="39" t="s">
        <v>22</v>
      </c>
      <c r="J12" s="39" t="s">
        <v>23</v>
      </c>
      <c r="K12" s="39" t="s">
        <v>24</v>
      </c>
      <c r="L12" s="39" t="s">
        <v>25</v>
      </c>
      <c r="M12" s="159"/>
      <c r="N12" s="40" t="s">
        <v>22</v>
      </c>
      <c r="O12" s="40" t="s">
        <v>23</v>
      </c>
      <c r="P12" s="40" t="s">
        <v>24</v>
      </c>
      <c r="Q12" s="40" t="s">
        <v>25</v>
      </c>
      <c r="R12" s="159"/>
      <c r="S12" s="40" t="s">
        <v>22</v>
      </c>
      <c r="T12" s="40" t="s">
        <v>23</v>
      </c>
      <c r="U12" s="40" t="s">
        <v>24</v>
      </c>
      <c r="V12" s="40" t="s">
        <v>25</v>
      </c>
      <c r="W12" s="159"/>
      <c r="X12" s="70" t="s">
        <v>22</v>
      </c>
      <c r="Y12" s="70" t="s">
        <v>23</v>
      </c>
      <c r="Z12" s="70" t="s">
        <v>24</v>
      </c>
      <c r="AA12" s="70" t="s">
        <v>25</v>
      </c>
      <c r="AB12" s="159"/>
      <c r="AC12" s="70" t="s">
        <v>22</v>
      </c>
      <c r="AD12" s="70" t="s">
        <v>23</v>
      </c>
      <c r="AE12" s="70" t="s">
        <v>24</v>
      </c>
      <c r="AF12" s="70" t="s">
        <v>25</v>
      </c>
      <c r="AG12" s="159"/>
      <c r="AH12" s="64" t="s">
        <v>22</v>
      </c>
      <c r="AI12" s="64" t="s">
        <v>23</v>
      </c>
      <c r="AJ12" s="64" t="s">
        <v>24</v>
      </c>
      <c r="AK12" s="64" t="s">
        <v>25</v>
      </c>
      <c r="AL12" s="159"/>
      <c r="AM12" s="161"/>
      <c r="AN12" s="41" t="s">
        <v>26</v>
      </c>
      <c r="AO12" s="41" t="s">
        <v>27</v>
      </c>
      <c r="AP12" s="41" t="s">
        <v>24</v>
      </c>
      <c r="AQ12" s="41" t="s">
        <v>25</v>
      </c>
      <c r="AR12" s="159"/>
      <c r="AS12" s="10"/>
    </row>
    <row r="13" spans="1:45" s="13" customFormat="1" ht="20.100000000000001" customHeight="1">
      <c r="A13" s="174" t="s">
        <v>28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42">
        <f>SUM(AM14:AM27)</f>
        <v>559</v>
      </c>
      <c r="AN13" s="42">
        <f t="shared" ref="AN13:AR13" si="0">SUM(AN14:AN26)</f>
        <v>169</v>
      </c>
      <c r="AO13" s="42">
        <f t="shared" si="0"/>
        <v>285</v>
      </c>
      <c r="AP13" s="42">
        <f t="shared" si="0"/>
        <v>45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29</v>
      </c>
      <c r="C14" s="46" t="s">
        <v>30</v>
      </c>
      <c r="D14" s="58"/>
      <c r="E14" s="58">
        <v>30</v>
      </c>
      <c r="F14" s="58"/>
      <c r="G14" s="58"/>
      <c r="H14" s="71">
        <v>2</v>
      </c>
      <c r="I14" s="58"/>
      <c r="J14" s="58">
        <v>30</v>
      </c>
      <c r="K14" s="58"/>
      <c r="L14" s="58"/>
      <c r="M14" s="71">
        <v>2</v>
      </c>
      <c r="N14" s="88"/>
      <c r="O14" s="59">
        <v>30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90</v>
      </c>
      <c r="AN14" s="47">
        <f>D14+I14+N14+S14+X14+AC14+AH14</f>
        <v>0</v>
      </c>
      <c r="AO14" s="47">
        <f>E14+J14+O14+T14+Y14+AD14+AI14</f>
        <v>90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33</v>
      </c>
      <c r="C15" s="46" t="s">
        <v>34</v>
      </c>
      <c r="D15" s="58"/>
      <c r="E15" s="58"/>
      <c r="F15" s="58">
        <v>30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30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30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3" t="s">
        <v>35</v>
      </c>
      <c r="C16" s="46" t="s">
        <v>36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4" ht="20.100000000000001" customHeight="1">
      <c r="A17" s="45">
        <v>4</v>
      </c>
      <c r="B17" s="103" t="s">
        <v>37</v>
      </c>
      <c r="C17" s="46" t="s">
        <v>34</v>
      </c>
      <c r="D17" s="58">
        <v>15</v>
      </c>
      <c r="E17" s="58">
        <v>15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30</v>
      </c>
      <c r="AN17" s="47">
        <f t="shared" si="2"/>
        <v>15</v>
      </c>
      <c r="AO17" s="47">
        <f t="shared" si="3"/>
        <v>15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4" ht="20.100000000000001" customHeight="1">
      <c r="A18" s="45">
        <v>5</v>
      </c>
      <c r="B18" s="103" t="s">
        <v>38</v>
      </c>
      <c r="C18" s="46" t="s">
        <v>34</v>
      </c>
      <c r="D18" s="58">
        <v>15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15</v>
      </c>
      <c r="AN18" s="47">
        <f t="shared" si="2"/>
        <v>15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4" ht="20.100000000000001" customHeight="1">
      <c r="A19" s="45">
        <v>6</v>
      </c>
      <c r="B19" s="103" t="s">
        <v>39</v>
      </c>
      <c r="C19" s="46" t="s">
        <v>40</v>
      </c>
      <c r="D19" s="58">
        <v>15</v>
      </c>
      <c r="E19" s="58">
        <v>15</v>
      </c>
      <c r="F19" s="58"/>
      <c r="G19" s="58"/>
      <c r="H19" s="71">
        <v>2</v>
      </c>
      <c r="I19" s="58">
        <v>15</v>
      </c>
      <c r="J19" s="58">
        <v>15</v>
      </c>
      <c r="K19" s="58">
        <v>15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75</v>
      </c>
      <c r="AN19" s="47">
        <f t="shared" si="2"/>
        <v>30</v>
      </c>
      <c r="AO19" s="47">
        <f t="shared" si="3"/>
        <v>30</v>
      </c>
      <c r="AP19" s="47">
        <f t="shared" si="4"/>
        <v>15</v>
      </c>
      <c r="AQ19" s="47">
        <f t="shared" si="5"/>
        <v>0</v>
      </c>
      <c r="AR19" s="51">
        <f t="shared" si="6"/>
        <v>5</v>
      </c>
    </row>
    <row r="20" spans="1:44" ht="20.100000000000001" customHeight="1">
      <c r="A20" s="45">
        <v>7</v>
      </c>
      <c r="B20" s="103" t="s">
        <v>41</v>
      </c>
      <c r="C20" s="46" t="s">
        <v>42</v>
      </c>
      <c r="D20" s="58"/>
      <c r="E20" s="58"/>
      <c r="F20" s="58"/>
      <c r="G20" s="58"/>
      <c r="H20" s="71"/>
      <c r="I20" s="92">
        <v>30</v>
      </c>
      <c r="J20" s="58">
        <v>30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60</v>
      </c>
      <c r="AN20" s="47">
        <f t="shared" si="2"/>
        <v>30</v>
      </c>
      <c r="AO20" s="47">
        <f t="shared" si="3"/>
        <v>30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4" ht="20.100000000000001" customHeight="1">
      <c r="A21" s="45">
        <v>8</v>
      </c>
      <c r="B21" s="103" t="s">
        <v>43</v>
      </c>
      <c r="C21" s="46" t="s">
        <v>30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30</v>
      </c>
      <c r="O21" s="88">
        <v>30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60</v>
      </c>
      <c r="AN21" s="47">
        <f t="shared" si="2"/>
        <v>30</v>
      </c>
      <c r="AO21" s="47">
        <f t="shared" si="3"/>
        <v>30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4" ht="20.100000000000001" customHeight="1">
      <c r="A22" s="45">
        <v>9</v>
      </c>
      <c r="B22" s="103" t="s">
        <v>44</v>
      </c>
      <c r="C22" s="46" t="s">
        <v>45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15</v>
      </c>
      <c r="T22" s="88">
        <v>30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45</v>
      </c>
      <c r="AN22" s="47">
        <f t="shared" si="2"/>
        <v>15</v>
      </c>
      <c r="AO22" s="47">
        <f t="shared" si="3"/>
        <v>30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4" ht="20.100000000000001" customHeight="1">
      <c r="A23" s="45">
        <v>10</v>
      </c>
      <c r="B23" s="103" t="s">
        <v>46</v>
      </c>
      <c r="C23" s="46" t="s">
        <v>45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30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30</v>
      </c>
      <c r="AN23" s="47">
        <f t="shared" si="2"/>
        <v>0</v>
      </c>
      <c r="AO23" s="47">
        <f t="shared" si="3"/>
        <v>30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4" ht="20.100000000000001" customHeight="1">
      <c r="A24" s="45">
        <v>11</v>
      </c>
      <c r="B24" s="103" t="s">
        <v>150</v>
      </c>
      <c r="C24" s="46" t="s">
        <v>47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15</v>
      </c>
      <c r="Y24" s="94">
        <v>15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30</v>
      </c>
      <c r="AN24" s="47">
        <f t="shared" si="2"/>
        <v>15</v>
      </c>
      <c r="AO24" s="47">
        <f t="shared" si="3"/>
        <v>15</v>
      </c>
      <c r="AP24" s="47">
        <f t="shared" si="4"/>
        <v>0</v>
      </c>
      <c r="AQ24" s="47">
        <f t="shared" si="5"/>
        <v>0</v>
      </c>
      <c r="AR24" s="51">
        <f t="shared" si="6"/>
        <v>2</v>
      </c>
    </row>
    <row r="25" spans="1:44" ht="20.100000000000001" customHeight="1">
      <c r="A25" s="45">
        <v>12</v>
      </c>
      <c r="B25" s="103" t="s">
        <v>145</v>
      </c>
      <c r="C25" s="46" t="s">
        <v>146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15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ref="AM25" si="7">AN25+AO25+AP25+AQ25</f>
        <v>15</v>
      </c>
      <c r="AN25" s="47">
        <f t="shared" ref="AN25" si="8">D25+I25+N25+S25+X25+AC25+AH25</f>
        <v>0</v>
      </c>
      <c r="AO25" s="47">
        <f t="shared" ref="AO25" si="9">E25+J25+O25+T25+Y25+AD25+AI25</f>
        <v>15</v>
      </c>
      <c r="AP25" s="47">
        <f t="shared" ref="AP25" si="10">F25+K25+P25+U25+Z25+AE25+AJ25</f>
        <v>0</v>
      </c>
      <c r="AQ25" s="47">
        <f t="shared" ref="AQ25" si="11">G25+L25+Q25+V25+AA25+AF25+AK25</f>
        <v>0</v>
      </c>
      <c r="AR25" s="51">
        <f t="shared" ref="AR25" si="12">H25+M25+R25+W25+AB25+AG25+AL25</f>
        <v>1</v>
      </c>
    </row>
    <row r="26" spans="1:44" ht="20.100000000000001" customHeight="1">
      <c r="A26" s="45">
        <v>13</v>
      </c>
      <c r="B26" s="87" t="s">
        <v>48</v>
      </c>
      <c r="C26" s="46" t="s">
        <v>49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15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15</v>
      </c>
      <c r="AN26" s="47">
        <f t="shared" si="2"/>
        <v>15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4" ht="20.100000000000001" customHeight="1">
      <c r="A27" s="45">
        <v>14</v>
      </c>
      <c r="B27" s="87" t="s">
        <v>31</v>
      </c>
      <c r="C27" s="46" t="s">
        <v>32</v>
      </c>
      <c r="D27" s="58"/>
      <c r="E27" s="58">
        <v>30</v>
      </c>
      <c r="F27" s="58"/>
      <c r="G27" s="58"/>
      <c r="H27" s="71">
        <v>0</v>
      </c>
      <c r="I27" s="58"/>
      <c r="J27" s="58">
        <v>30</v>
      </c>
      <c r="K27" s="58"/>
      <c r="L27" s="58"/>
      <c r="M27" s="71">
        <v>0</v>
      </c>
      <c r="N27" s="88"/>
      <c r="O27" s="88"/>
      <c r="P27" s="88"/>
      <c r="Q27" s="88"/>
      <c r="R27" s="72"/>
      <c r="S27" s="88"/>
      <c r="T27" s="88"/>
      <c r="U27" s="88"/>
      <c r="V27" s="88"/>
      <c r="W27" s="72"/>
      <c r="X27" s="89"/>
      <c r="Y27" s="89"/>
      <c r="Z27" s="89"/>
      <c r="AA27" s="89"/>
      <c r="AB27" s="72"/>
      <c r="AC27" s="68"/>
      <c r="AD27" s="89"/>
      <c r="AE27" s="89"/>
      <c r="AF27" s="89"/>
      <c r="AG27" s="72"/>
      <c r="AH27" s="65"/>
      <c r="AI27" s="65"/>
      <c r="AJ27" s="65"/>
      <c r="AK27" s="65"/>
      <c r="AL27" s="72"/>
      <c r="AM27" s="79">
        <f t="shared" ref="AM27" si="13">AN27+AO27+AP27+AQ27</f>
        <v>60</v>
      </c>
      <c r="AN27" s="47">
        <f t="shared" ref="AN27" si="14">D27+I27+N27+S27+X27+AC27+AH27</f>
        <v>0</v>
      </c>
      <c r="AO27" s="47">
        <f t="shared" ref="AO27" si="15">E27+J27+O27+T27+Y27+AD27+AI27</f>
        <v>60</v>
      </c>
      <c r="AP27" s="47">
        <f t="shared" ref="AP27" si="16">F27+K27+P27+U27+Z27+AE27+AJ27</f>
        <v>0</v>
      </c>
      <c r="AQ27" s="47">
        <f t="shared" ref="AQ27" si="17">G27+L27+Q27+V27+AA27+AF27+AK27</f>
        <v>0</v>
      </c>
      <c r="AR27" s="51">
        <f t="shared" ref="AR27" si="18">H27+M27+R27+W27+AB27+AG27+AL27</f>
        <v>0</v>
      </c>
    </row>
    <row r="28" spans="1:44" ht="20.100000000000001" customHeight="1">
      <c r="A28" s="174" t="s">
        <v>50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42">
        <f t="shared" ref="AM28:AR28" si="19">SUM(AM29:AM47)</f>
        <v>990</v>
      </c>
      <c r="AN28" s="42">
        <f t="shared" si="19"/>
        <v>360</v>
      </c>
      <c r="AO28" s="42">
        <f t="shared" si="19"/>
        <v>120</v>
      </c>
      <c r="AP28" s="42">
        <f t="shared" si="19"/>
        <v>420</v>
      </c>
      <c r="AQ28" s="42">
        <f t="shared" si="19"/>
        <v>90</v>
      </c>
      <c r="AR28" s="42">
        <f t="shared" si="19"/>
        <v>65</v>
      </c>
    </row>
    <row r="29" spans="1:44" ht="20.100000000000001" customHeight="1">
      <c r="A29" s="45">
        <v>1</v>
      </c>
      <c r="B29" s="96" t="s">
        <v>51</v>
      </c>
      <c r="C29" s="46" t="s">
        <v>52</v>
      </c>
      <c r="D29" s="58">
        <v>15</v>
      </c>
      <c r="E29" s="58"/>
      <c r="F29" s="58">
        <v>30</v>
      </c>
      <c r="G29" s="58"/>
      <c r="H29" s="71">
        <v>3</v>
      </c>
      <c r="I29" s="104"/>
      <c r="J29" s="58"/>
      <c r="K29" s="58"/>
      <c r="L29" s="58"/>
      <c r="M29" s="71"/>
      <c r="N29" s="88"/>
      <c r="O29" s="88"/>
      <c r="P29" s="88"/>
      <c r="Q29" s="88"/>
      <c r="R29" s="72"/>
      <c r="S29" s="88"/>
      <c r="T29" s="88"/>
      <c r="U29" s="88"/>
      <c r="V29" s="88"/>
      <c r="W29" s="72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" si="20">AN29+AO29+AP29+AQ29</f>
        <v>45</v>
      </c>
      <c r="AN29" s="47">
        <f t="shared" ref="AN29" si="21">D29+I29+N29+S29+X29+AC29+AH29</f>
        <v>15</v>
      </c>
      <c r="AO29" s="47">
        <f t="shared" ref="AO29" si="22">E29+J29+O29+T29+Y29+AD29+AI29</f>
        <v>0</v>
      </c>
      <c r="AP29" s="47">
        <f t="shared" ref="AP29" si="23">F29+K29+P29+U29+Z29+AE29+AJ29</f>
        <v>30</v>
      </c>
      <c r="AQ29" s="47">
        <f t="shared" ref="AQ29" si="24">G29+L29+Q29+V29+AA29+AF29+AK29</f>
        <v>0</v>
      </c>
      <c r="AR29" s="51">
        <f t="shared" ref="AR29" si="25">H29+M29+R29+W29+AB29+AG29+AL29</f>
        <v>3</v>
      </c>
    </row>
    <row r="30" spans="1:44" ht="20.100000000000001" customHeight="1">
      <c r="A30" s="45">
        <v>2</v>
      </c>
      <c r="B30" s="95" t="s">
        <v>53</v>
      </c>
      <c r="C30" s="46" t="s">
        <v>52</v>
      </c>
      <c r="D30" s="58">
        <v>15</v>
      </c>
      <c r="E30" s="58">
        <v>15</v>
      </c>
      <c r="F30" s="58">
        <v>30</v>
      </c>
      <c r="G30" s="58"/>
      <c r="H30" s="71">
        <v>4</v>
      </c>
      <c r="I30" s="104"/>
      <c r="J30" s="104"/>
      <c r="K30" s="104"/>
      <c r="L30" s="104"/>
      <c r="M30" s="105"/>
      <c r="N30" s="88"/>
      <c r="O30" s="88"/>
      <c r="P30" s="88"/>
      <c r="Q30" s="88"/>
      <c r="R30" s="105"/>
      <c r="S30" s="88"/>
      <c r="T30" s="88"/>
      <c r="U30" s="88"/>
      <c r="V30" s="88"/>
      <c r="W30" s="105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ref="AM30:AM47" si="26">AN30+AO30+AP30+AQ30</f>
        <v>60</v>
      </c>
      <c r="AN30" s="47">
        <f t="shared" ref="AN30:AN47" si="27">D30+I30+N30+S30+X30+AC30+AH30</f>
        <v>15</v>
      </c>
      <c r="AO30" s="47">
        <f t="shared" ref="AO30:AO47" si="28">E30+J30+O30+T30+Y30+AD30+AI30</f>
        <v>15</v>
      </c>
      <c r="AP30" s="47">
        <f t="shared" ref="AP30:AP47" si="29">F30+K30+P30+U30+Z30+AE30+AJ30</f>
        <v>30</v>
      </c>
      <c r="AQ30" s="47">
        <f t="shared" ref="AQ30:AQ47" si="30">G30+L30+Q30+V30+AA30+AF30+AK30</f>
        <v>0</v>
      </c>
      <c r="AR30" s="51">
        <f t="shared" ref="AR30:AR47" si="31">H30+M30+R30+W30+AB30+AG30+AL30</f>
        <v>4</v>
      </c>
    </row>
    <row r="31" spans="1:44" ht="20.100000000000001" customHeight="1">
      <c r="A31" s="45">
        <v>3</v>
      </c>
      <c r="B31" s="96" t="s">
        <v>54</v>
      </c>
      <c r="C31" s="143" t="s">
        <v>52</v>
      </c>
      <c r="D31" s="58">
        <v>15</v>
      </c>
      <c r="E31" s="58"/>
      <c r="F31" s="58">
        <v>30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26"/>
        <v>45</v>
      </c>
      <c r="AN31" s="47">
        <f t="shared" si="27"/>
        <v>15</v>
      </c>
      <c r="AO31" s="47">
        <f t="shared" si="28"/>
        <v>0</v>
      </c>
      <c r="AP31" s="47">
        <f t="shared" si="29"/>
        <v>30</v>
      </c>
      <c r="AQ31" s="47">
        <f t="shared" si="30"/>
        <v>0</v>
      </c>
      <c r="AR31" s="51">
        <f t="shared" si="31"/>
        <v>3</v>
      </c>
    </row>
    <row r="32" spans="1:44" ht="20.100000000000001" customHeight="1">
      <c r="A32" s="45">
        <v>4</v>
      </c>
      <c r="B32" s="96" t="s">
        <v>55</v>
      </c>
      <c r="C32" s="143" t="s">
        <v>34</v>
      </c>
      <c r="D32" s="58">
        <v>15</v>
      </c>
      <c r="E32" s="58"/>
      <c r="F32" s="58">
        <v>30</v>
      </c>
      <c r="G32" s="58"/>
      <c r="H32" s="71">
        <v>3</v>
      </c>
      <c r="I32" s="58"/>
      <c r="J32" s="58"/>
      <c r="K32" s="58"/>
      <c r="L32" s="58"/>
      <c r="M32" s="71"/>
      <c r="N32" s="88"/>
      <c r="O32" s="88"/>
      <c r="P32" s="88"/>
      <c r="Q32" s="88"/>
      <c r="R32" s="71"/>
      <c r="S32" s="88"/>
      <c r="T32" s="88"/>
      <c r="U32" s="88"/>
      <c r="V32" s="88"/>
      <c r="W32" s="72"/>
      <c r="X32" s="94"/>
      <c r="Y32" s="94"/>
      <c r="Z32" s="94"/>
      <c r="AA32" s="94"/>
      <c r="AB32" s="72"/>
      <c r="AC32" s="68"/>
      <c r="AD32" s="68"/>
      <c r="AE32" s="68"/>
      <c r="AF32" s="68"/>
      <c r="AG32" s="72"/>
      <c r="AH32" s="65"/>
      <c r="AI32" s="65"/>
      <c r="AJ32" s="65"/>
      <c r="AK32" s="65"/>
      <c r="AL32" s="72"/>
      <c r="AM32" s="79">
        <f t="shared" si="26"/>
        <v>45</v>
      </c>
      <c r="AN32" s="47">
        <f t="shared" si="27"/>
        <v>15</v>
      </c>
      <c r="AO32" s="47">
        <f t="shared" si="28"/>
        <v>0</v>
      </c>
      <c r="AP32" s="47">
        <f t="shared" si="29"/>
        <v>30</v>
      </c>
      <c r="AQ32" s="47">
        <f t="shared" si="30"/>
        <v>0</v>
      </c>
      <c r="AR32" s="51">
        <f t="shared" si="31"/>
        <v>3</v>
      </c>
    </row>
    <row r="33" spans="1:46" ht="20.100000000000001" customHeight="1">
      <c r="A33" s="45">
        <v>5</v>
      </c>
      <c r="B33" s="106" t="s">
        <v>56</v>
      </c>
      <c r="C33" s="144" t="s">
        <v>34</v>
      </c>
      <c r="D33" s="107">
        <v>15</v>
      </c>
      <c r="E33" s="108">
        <v>15</v>
      </c>
      <c r="F33" s="108">
        <v>15</v>
      </c>
      <c r="G33" s="104"/>
      <c r="H33" s="105">
        <v>3</v>
      </c>
      <c r="I33" s="58"/>
      <c r="J33" s="58"/>
      <c r="K33" s="58"/>
      <c r="L33" s="58"/>
      <c r="M33" s="71"/>
      <c r="N33" s="109"/>
      <c r="O33" s="109"/>
      <c r="P33" s="109"/>
      <c r="Q33" s="109"/>
      <c r="R33" s="105"/>
      <c r="S33" s="109"/>
      <c r="T33" s="109"/>
      <c r="U33" s="109"/>
      <c r="V33" s="110"/>
      <c r="W33" s="105"/>
      <c r="X33" s="111"/>
      <c r="Y33" s="111"/>
      <c r="Z33" s="111"/>
      <c r="AA33" s="112"/>
      <c r="AB33" s="105"/>
      <c r="AC33" s="112"/>
      <c r="AD33" s="112"/>
      <c r="AE33" s="112"/>
      <c r="AF33" s="112"/>
      <c r="AG33" s="105"/>
      <c r="AH33" s="65"/>
      <c r="AI33" s="65"/>
      <c r="AJ33" s="65"/>
      <c r="AK33" s="65"/>
      <c r="AL33" s="72"/>
      <c r="AM33" s="79">
        <f t="shared" si="26"/>
        <v>45</v>
      </c>
      <c r="AN33" s="47">
        <f t="shared" si="27"/>
        <v>15</v>
      </c>
      <c r="AO33" s="47">
        <f t="shared" si="28"/>
        <v>15</v>
      </c>
      <c r="AP33" s="47">
        <f t="shared" si="29"/>
        <v>15</v>
      </c>
      <c r="AQ33" s="47">
        <f t="shared" si="30"/>
        <v>0</v>
      </c>
      <c r="AR33" s="51">
        <f t="shared" si="31"/>
        <v>3</v>
      </c>
    </row>
    <row r="34" spans="1:46" ht="20.100000000000001" customHeight="1">
      <c r="A34" s="45">
        <v>6</v>
      </c>
      <c r="B34" s="96" t="s">
        <v>57</v>
      </c>
      <c r="C34" s="113" t="s">
        <v>42</v>
      </c>
      <c r="D34" s="58"/>
      <c r="E34" s="58"/>
      <c r="F34" s="58"/>
      <c r="G34" s="58"/>
      <c r="H34" s="71"/>
      <c r="I34" s="58">
        <v>15</v>
      </c>
      <c r="J34" s="58"/>
      <c r="K34" s="58">
        <v>15</v>
      </c>
      <c r="L34" s="58"/>
      <c r="M34" s="71">
        <v>2</v>
      </c>
      <c r="N34" s="88"/>
      <c r="O34" s="88"/>
      <c r="P34" s="88"/>
      <c r="Q34" s="88"/>
      <c r="R34" s="72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26"/>
        <v>30</v>
      </c>
      <c r="AN34" s="47">
        <f t="shared" si="27"/>
        <v>15</v>
      </c>
      <c r="AO34" s="47">
        <f t="shared" si="28"/>
        <v>0</v>
      </c>
      <c r="AP34" s="47">
        <f t="shared" si="29"/>
        <v>15</v>
      </c>
      <c r="AQ34" s="47">
        <f t="shared" si="30"/>
        <v>0</v>
      </c>
      <c r="AR34" s="51">
        <f t="shared" si="31"/>
        <v>2</v>
      </c>
    </row>
    <row r="35" spans="1:46" ht="20.100000000000001" customHeight="1">
      <c r="A35" s="45">
        <v>7</v>
      </c>
      <c r="B35" s="96" t="s">
        <v>58</v>
      </c>
      <c r="C35" s="143" t="s">
        <v>147</v>
      </c>
      <c r="D35" s="58"/>
      <c r="E35" s="58"/>
      <c r="F35" s="58"/>
      <c r="G35" s="58"/>
      <c r="H35" s="71"/>
      <c r="I35" s="58">
        <v>15</v>
      </c>
      <c r="J35" s="58">
        <v>30</v>
      </c>
      <c r="K35" s="58">
        <v>30</v>
      </c>
      <c r="L35" s="58"/>
      <c r="M35" s="71">
        <v>5</v>
      </c>
      <c r="N35" s="88"/>
      <c r="O35" s="88"/>
      <c r="P35" s="88"/>
      <c r="Q35" s="88"/>
      <c r="R35" s="71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26"/>
        <v>75</v>
      </c>
      <c r="AN35" s="47">
        <f t="shared" si="27"/>
        <v>15</v>
      </c>
      <c r="AO35" s="47">
        <f t="shared" si="28"/>
        <v>30</v>
      </c>
      <c r="AP35" s="47">
        <f t="shared" si="29"/>
        <v>30</v>
      </c>
      <c r="AQ35" s="47">
        <f t="shared" si="30"/>
        <v>0</v>
      </c>
      <c r="AR35" s="51">
        <f t="shared" si="31"/>
        <v>5</v>
      </c>
    </row>
    <row r="36" spans="1:46" ht="20.100000000000001" customHeight="1">
      <c r="A36" s="45">
        <v>8</v>
      </c>
      <c r="B36" s="96" t="s">
        <v>59</v>
      </c>
      <c r="C36" s="46" t="s">
        <v>42</v>
      </c>
      <c r="D36" s="58"/>
      <c r="E36" s="58"/>
      <c r="F36" s="58"/>
      <c r="G36" s="58"/>
      <c r="H36" s="71"/>
      <c r="I36" s="58">
        <v>15</v>
      </c>
      <c r="J36" s="58"/>
      <c r="K36" s="58">
        <v>30</v>
      </c>
      <c r="L36" s="58"/>
      <c r="M36" s="71">
        <v>2</v>
      </c>
      <c r="N36" s="88"/>
      <c r="O36" s="88"/>
      <c r="P36" s="88"/>
      <c r="Q36" s="88"/>
      <c r="R36" s="72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26"/>
        <v>45</v>
      </c>
      <c r="AN36" s="47">
        <f t="shared" si="27"/>
        <v>15</v>
      </c>
      <c r="AO36" s="47">
        <f t="shared" si="28"/>
        <v>0</v>
      </c>
      <c r="AP36" s="47">
        <f t="shared" si="29"/>
        <v>30</v>
      </c>
      <c r="AQ36" s="47">
        <f t="shared" si="30"/>
        <v>0</v>
      </c>
      <c r="AR36" s="51">
        <f t="shared" si="31"/>
        <v>2</v>
      </c>
    </row>
    <row r="37" spans="1:46" ht="20.100000000000001" customHeight="1">
      <c r="A37" s="45">
        <v>9</v>
      </c>
      <c r="B37" s="96" t="s">
        <v>60</v>
      </c>
      <c r="C37" s="97" t="s">
        <v>61</v>
      </c>
      <c r="D37" s="98"/>
      <c r="E37" s="98"/>
      <c r="F37" s="98"/>
      <c r="G37" s="98"/>
      <c r="H37" s="99"/>
      <c r="I37" s="100">
        <v>15</v>
      </c>
      <c r="J37" s="98"/>
      <c r="K37" s="98">
        <v>15</v>
      </c>
      <c r="L37" s="98"/>
      <c r="M37" s="99">
        <v>2</v>
      </c>
      <c r="N37" s="88"/>
      <c r="O37" s="88"/>
      <c r="P37" s="88"/>
      <c r="Q37" s="88"/>
      <c r="R37" s="71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26"/>
        <v>30</v>
      </c>
      <c r="AN37" s="47">
        <f t="shared" si="27"/>
        <v>15</v>
      </c>
      <c r="AO37" s="47">
        <f t="shared" si="28"/>
        <v>0</v>
      </c>
      <c r="AP37" s="47">
        <f t="shared" si="29"/>
        <v>15</v>
      </c>
      <c r="AQ37" s="47">
        <f t="shared" si="30"/>
        <v>0</v>
      </c>
      <c r="AR37" s="51">
        <f t="shared" si="31"/>
        <v>2</v>
      </c>
    </row>
    <row r="38" spans="1:46" ht="20.100000000000001" customHeight="1">
      <c r="A38" s="45">
        <v>10</v>
      </c>
      <c r="B38" s="96" t="s">
        <v>62</v>
      </c>
      <c r="C38" s="97" t="s">
        <v>63</v>
      </c>
      <c r="D38" s="98"/>
      <c r="E38" s="98"/>
      <c r="F38" s="98"/>
      <c r="G38" s="98"/>
      <c r="H38" s="99"/>
      <c r="I38" s="100">
        <v>15</v>
      </c>
      <c r="J38" s="98"/>
      <c r="K38" s="98">
        <v>30</v>
      </c>
      <c r="L38" s="98"/>
      <c r="M38" s="99">
        <v>3</v>
      </c>
      <c r="N38" s="88"/>
      <c r="O38" s="88"/>
      <c r="P38" s="88"/>
      <c r="Q38" s="88"/>
      <c r="R38" s="72"/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26"/>
        <v>45</v>
      </c>
      <c r="AN38" s="47">
        <f t="shared" si="27"/>
        <v>15</v>
      </c>
      <c r="AO38" s="47">
        <f t="shared" si="28"/>
        <v>0</v>
      </c>
      <c r="AP38" s="47">
        <f t="shared" si="29"/>
        <v>30</v>
      </c>
      <c r="AQ38" s="47">
        <f t="shared" si="30"/>
        <v>0</v>
      </c>
      <c r="AR38" s="51">
        <f t="shared" si="31"/>
        <v>3</v>
      </c>
    </row>
    <row r="39" spans="1:46" ht="20.100000000000001" customHeight="1">
      <c r="A39" s="45">
        <v>11</v>
      </c>
      <c r="B39" s="96" t="s">
        <v>64</v>
      </c>
      <c r="C39" s="97" t="s">
        <v>30</v>
      </c>
      <c r="D39" s="98"/>
      <c r="E39" s="98"/>
      <c r="F39" s="98"/>
      <c r="G39" s="98"/>
      <c r="H39" s="99"/>
      <c r="I39" s="100"/>
      <c r="J39" s="98"/>
      <c r="K39" s="98"/>
      <c r="L39" s="98"/>
      <c r="M39" s="99"/>
      <c r="N39" s="88">
        <v>15</v>
      </c>
      <c r="O39" s="88"/>
      <c r="P39" s="88">
        <v>15</v>
      </c>
      <c r="Q39" s="88"/>
      <c r="R39" s="72">
        <v>2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65"/>
      <c r="AI39" s="65"/>
      <c r="AJ39" s="65"/>
      <c r="AK39" s="65"/>
      <c r="AL39" s="72"/>
      <c r="AM39" s="79">
        <f t="shared" si="26"/>
        <v>30</v>
      </c>
      <c r="AN39" s="47">
        <f t="shared" si="27"/>
        <v>15</v>
      </c>
      <c r="AO39" s="47">
        <f t="shared" si="28"/>
        <v>0</v>
      </c>
      <c r="AP39" s="47">
        <f t="shared" si="29"/>
        <v>15</v>
      </c>
      <c r="AQ39" s="47">
        <f t="shared" si="30"/>
        <v>0</v>
      </c>
      <c r="AR39" s="51">
        <f t="shared" si="31"/>
        <v>2</v>
      </c>
    </row>
    <row r="40" spans="1:46" ht="20.100000000000001" customHeight="1">
      <c r="A40" s="45">
        <v>12</v>
      </c>
      <c r="B40" s="106" t="s">
        <v>65</v>
      </c>
      <c r="C40" s="101" t="s">
        <v>66</v>
      </c>
      <c r="D40" s="102"/>
      <c r="E40" s="58"/>
      <c r="F40" s="58"/>
      <c r="G40" s="58"/>
      <c r="H40" s="71"/>
      <c r="I40" s="100"/>
      <c r="J40" s="98"/>
      <c r="K40" s="98"/>
      <c r="L40" s="98"/>
      <c r="M40" s="99"/>
      <c r="N40" s="88">
        <v>30</v>
      </c>
      <c r="O40" s="88"/>
      <c r="P40" s="88">
        <v>15</v>
      </c>
      <c r="Q40" s="88">
        <v>30</v>
      </c>
      <c r="R40" s="72">
        <v>5</v>
      </c>
      <c r="S40" s="88"/>
      <c r="T40" s="88"/>
      <c r="U40" s="88"/>
      <c r="V40" s="88"/>
      <c r="W40" s="72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114"/>
      <c r="AI40" s="114"/>
      <c r="AJ40" s="114"/>
      <c r="AK40" s="114"/>
      <c r="AL40" s="105"/>
      <c r="AM40" s="79">
        <f t="shared" si="26"/>
        <v>75</v>
      </c>
      <c r="AN40" s="47">
        <f t="shared" si="27"/>
        <v>30</v>
      </c>
      <c r="AO40" s="47">
        <f t="shared" si="28"/>
        <v>0</v>
      </c>
      <c r="AP40" s="47">
        <f t="shared" si="29"/>
        <v>15</v>
      </c>
      <c r="AQ40" s="47">
        <f t="shared" si="30"/>
        <v>30</v>
      </c>
      <c r="AR40" s="51">
        <f t="shared" si="31"/>
        <v>5</v>
      </c>
    </row>
    <row r="41" spans="1:46" ht="20.100000000000001" customHeight="1">
      <c r="A41" s="45">
        <v>13</v>
      </c>
      <c r="B41" s="106" t="s">
        <v>67</v>
      </c>
      <c r="C41" s="144" t="s">
        <v>63</v>
      </c>
      <c r="D41" s="115"/>
      <c r="E41" s="104"/>
      <c r="F41" s="104"/>
      <c r="G41" s="104"/>
      <c r="H41" s="105"/>
      <c r="I41" s="104"/>
      <c r="J41" s="104"/>
      <c r="K41" s="104"/>
      <c r="L41" s="104"/>
      <c r="M41" s="105"/>
      <c r="N41" s="109">
        <v>30</v>
      </c>
      <c r="O41" s="109">
        <v>15</v>
      </c>
      <c r="P41" s="109">
        <v>15</v>
      </c>
      <c r="Q41" s="110"/>
      <c r="R41" s="105">
        <v>4</v>
      </c>
      <c r="S41" s="109"/>
      <c r="T41" s="109"/>
      <c r="U41" s="109"/>
      <c r="V41" s="109"/>
      <c r="W41" s="105"/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26"/>
        <v>60</v>
      </c>
      <c r="AN41" s="47">
        <f t="shared" si="27"/>
        <v>30</v>
      </c>
      <c r="AO41" s="47">
        <f t="shared" si="28"/>
        <v>15</v>
      </c>
      <c r="AP41" s="47">
        <f t="shared" si="29"/>
        <v>15</v>
      </c>
      <c r="AQ41" s="47">
        <f t="shared" si="30"/>
        <v>0</v>
      </c>
      <c r="AR41" s="51">
        <f t="shared" si="31"/>
        <v>4</v>
      </c>
      <c r="AT41" s="127"/>
    </row>
    <row r="42" spans="1:46" ht="20.100000000000001" customHeight="1">
      <c r="A42" s="45">
        <v>14</v>
      </c>
      <c r="B42" s="106" t="s">
        <v>68</v>
      </c>
      <c r="C42" s="101" t="s">
        <v>45</v>
      </c>
      <c r="D42" s="102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2"/>
      <c r="S42" s="88">
        <v>15</v>
      </c>
      <c r="T42" s="88">
        <v>15</v>
      </c>
      <c r="U42" s="88"/>
      <c r="V42" s="88"/>
      <c r="W42" s="72">
        <v>2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26"/>
        <v>30</v>
      </c>
      <c r="AN42" s="47">
        <f t="shared" si="27"/>
        <v>15</v>
      </c>
      <c r="AO42" s="47">
        <f t="shared" si="28"/>
        <v>15</v>
      </c>
      <c r="AP42" s="47">
        <f t="shared" si="29"/>
        <v>0</v>
      </c>
      <c r="AQ42" s="47">
        <f t="shared" si="30"/>
        <v>0</v>
      </c>
      <c r="AR42" s="51">
        <f t="shared" si="31"/>
        <v>2</v>
      </c>
    </row>
    <row r="43" spans="1:46" ht="20.100000000000001" customHeight="1">
      <c r="A43" s="45">
        <v>15</v>
      </c>
      <c r="B43" s="106" t="s">
        <v>69</v>
      </c>
      <c r="C43" s="101" t="s">
        <v>70</v>
      </c>
      <c r="D43" s="102"/>
      <c r="E43" s="58"/>
      <c r="F43" s="58"/>
      <c r="G43" s="58"/>
      <c r="H43" s="71"/>
      <c r="I43" s="58"/>
      <c r="J43" s="58"/>
      <c r="K43" s="58"/>
      <c r="L43" s="58"/>
      <c r="M43" s="71"/>
      <c r="N43" s="88"/>
      <c r="O43" s="88"/>
      <c r="P43" s="88"/>
      <c r="Q43" s="88"/>
      <c r="R43" s="71"/>
      <c r="S43" s="88">
        <v>30</v>
      </c>
      <c r="T43" s="88"/>
      <c r="U43" s="88">
        <v>15</v>
      </c>
      <c r="V43" s="88">
        <v>30</v>
      </c>
      <c r="W43" s="72">
        <v>5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26"/>
        <v>75</v>
      </c>
      <c r="AN43" s="47">
        <f t="shared" si="27"/>
        <v>30</v>
      </c>
      <c r="AO43" s="47">
        <f t="shared" si="28"/>
        <v>0</v>
      </c>
      <c r="AP43" s="47">
        <f t="shared" si="29"/>
        <v>15</v>
      </c>
      <c r="AQ43" s="47">
        <f t="shared" si="30"/>
        <v>30</v>
      </c>
      <c r="AR43" s="51">
        <f t="shared" si="31"/>
        <v>5</v>
      </c>
    </row>
    <row r="44" spans="1:46" ht="20.100000000000001" customHeight="1">
      <c r="A44" s="45">
        <v>16</v>
      </c>
      <c r="B44" s="106" t="s">
        <v>71</v>
      </c>
      <c r="C44" s="145" t="s">
        <v>45</v>
      </c>
      <c r="D44" s="116"/>
      <c r="E44" s="117"/>
      <c r="F44" s="117"/>
      <c r="G44" s="117"/>
      <c r="H44" s="118"/>
      <c r="I44" s="117"/>
      <c r="J44" s="117"/>
      <c r="K44" s="117"/>
      <c r="L44" s="117"/>
      <c r="M44" s="118"/>
      <c r="N44" s="119"/>
      <c r="O44" s="119"/>
      <c r="P44" s="119"/>
      <c r="Q44" s="119"/>
      <c r="R44" s="120"/>
      <c r="S44" s="88">
        <v>30</v>
      </c>
      <c r="T44" s="88">
        <v>15</v>
      </c>
      <c r="U44" s="88">
        <v>15</v>
      </c>
      <c r="V44" s="88"/>
      <c r="W44" s="72">
        <v>4</v>
      </c>
      <c r="X44" s="94"/>
      <c r="Y44" s="94"/>
      <c r="Z44" s="94"/>
      <c r="AA44" s="94"/>
      <c r="AB44" s="72"/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26"/>
        <v>60</v>
      </c>
      <c r="AN44" s="47">
        <f t="shared" si="27"/>
        <v>30</v>
      </c>
      <c r="AO44" s="47">
        <f t="shared" si="28"/>
        <v>15</v>
      </c>
      <c r="AP44" s="47">
        <f t="shared" si="29"/>
        <v>15</v>
      </c>
      <c r="AQ44" s="47">
        <f t="shared" si="30"/>
        <v>0</v>
      </c>
      <c r="AR44" s="51">
        <f t="shared" si="31"/>
        <v>4</v>
      </c>
    </row>
    <row r="45" spans="1:46" ht="20.100000000000001" customHeight="1">
      <c r="A45" s="45">
        <v>17</v>
      </c>
      <c r="B45" s="106" t="s">
        <v>72</v>
      </c>
      <c r="C45" s="101" t="s">
        <v>73</v>
      </c>
      <c r="D45" s="102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>
        <v>15</v>
      </c>
      <c r="Z45" s="94">
        <v>30</v>
      </c>
      <c r="AA45" s="94"/>
      <c r="AB45" s="72">
        <v>4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26"/>
        <v>60</v>
      </c>
      <c r="AN45" s="47">
        <f t="shared" si="27"/>
        <v>15</v>
      </c>
      <c r="AO45" s="47">
        <f t="shared" si="28"/>
        <v>15</v>
      </c>
      <c r="AP45" s="47">
        <f t="shared" si="29"/>
        <v>30</v>
      </c>
      <c r="AQ45" s="47">
        <f t="shared" si="30"/>
        <v>0</v>
      </c>
      <c r="AR45" s="51">
        <f t="shared" si="31"/>
        <v>4</v>
      </c>
    </row>
    <row r="46" spans="1:46" ht="20.100000000000001" customHeight="1">
      <c r="A46" s="45">
        <v>18</v>
      </c>
      <c r="B46" s="96" t="s">
        <v>74</v>
      </c>
      <c r="C46" s="46" t="s">
        <v>47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>
        <v>30</v>
      </c>
      <c r="Y46" s="94"/>
      <c r="Z46" s="94">
        <v>30</v>
      </c>
      <c r="AA46" s="94">
        <v>15</v>
      </c>
      <c r="AB46" s="72">
        <v>5</v>
      </c>
      <c r="AC46" s="68"/>
      <c r="AD46" s="68"/>
      <c r="AE46" s="68"/>
      <c r="AF46" s="68"/>
      <c r="AG46" s="72"/>
      <c r="AH46" s="65"/>
      <c r="AI46" s="65"/>
      <c r="AJ46" s="65"/>
      <c r="AK46" s="65"/>
      <c r="AL46" s="72"/>
      <c r="AM46" s="79">
        <f t="shared" si="26"/>
        <v>75</v>
      </c>
      <c r="AN46" s="47">
        <f t="shared" si="27"/>
        <v>30</v>
      </c>
      <c r="AO46" s="47">
        <f t="shared" si="28"/>
        <v>0</v>
      </c>
      <c r="AP46" s="47">
        <f t="shared" si="29"/>
        <v>30</v>
      </c>
      <c r="AQ46" s="47">
        <f t="shared" si="30"/>
        <v>15</v>
      </c>
      <c r="AR46" s="51">
        <f t="shared" si="31"/>
        <v>5</v>
      </c>
    </row>
    <row r="47" spans="1:46" ht="20.100000000000001" customHeight="1">
      <c r="A47" s="45">
        <v>19</v>
      </c>
      <c r="B47" s="57" t="s">
        <v>75</v>
      </c>
      <c r="C47" s="46" t="s">
        <v>49</v>
      </c>
      <c r="D47" s="58"/>
      <c r="E47" s="58"/>
      <c r="F47" s="58"/>
      <c r="G47" s="58"/>
      <c r="H47" s="71"/>
      <c r="I47" s="58"/>
      <c r="J47" s="58"/>
      <c r="K47" s="58"/>
      <c r="L47" s="58"/>
      <c r="M47" s="71"/>
      <c r="N47" s="88"/>
      <c r="O47" s="88"/>
      <c r="P47" s="88"/>
      <c r="Q47" s="88"/>
      <c r="R47" s="72"/>
      <c r="S47" s="88"/>
      <c r="T47" s="88"/>
      <c r="U47" s="88"/>
      <c r="V47" s="88"/>
      <c r="W47" s="72"/>
      <c r="X47" s="94"/>
      <c r="Y47" s="94"/>
      <c r="Z47" s="94"/>
      <c r="AA47" s="94"/>
      <c r="AB47" s="72"/>
      <c r="AC47" s="68">
        <v>15</v>
      </c>
      <c r="AD47" s="68"/>
      <c r="AE47" s="68">
        <v>30</v>
      </c>
      <c r="AF47" s="68">
        <v>15</v>
      </c>
      <c r="AG47" s="72">
        <v>4</v>
      </c>
      <c r="AH47" s="65"/>
      <c r="AI47" s="65"/>
      <c r="AJ47" s="65"/>
      <c r="AK47" s="65"/>
      <c r="AL47" s="72"/>
      <c r="AM47" s="79">
        <f t="shared" si="26"/>
        <v>60</v>
      </c>
      <c r="AN47" s="47">
        <f t="shared" si="27"/>
        <v>15</v>
      </c>
      <c r="AO47" s="47">
        <f t="shared" si="28"/>
        <v>0</v>
      </c>
      <c r="AP47" s="47">
        <f t="shared" si="29"/>
        <v>30</v>
      </c>
      <c r="AQ47" s="47">
        <f t="shared" si="30"/>
        <v>15</v>
      </c>
      <c r="AR47" s="51">
        <f t="shared" si="31"/>
        <v>4</v>
      </c>
    </row>
    <row r="48" spans="1:46" ht="20.100000000000001" customHeight="1">
      <c r="A48" s="174" t="s">
        <v>76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48">
        <f t="shared" ref="AM48:AR48" si="32">AM49</f>
        <v>960</v>
      </c>
      <c r="AN48" s="48">
        <f t="shared" si="32"/>
        <v>420</v>
      </c>
      <c r="AO48" s="48">
        <f t="shared" si="32"/>
        <v>30</v>
      </c>
      <c r="AP48" s="48">
        <f t="shared" si="32"/>
        <v>390</v>
      </c>
      <c r="AQ48" s="48">
        <f t="shared" si="32"/>
        <v>120</v>
      </c>
      <c r="AR48" s="49">
        <f t="shared" si="32"/>
        <v>63</v>
      </c>
    </row>
    <row r="49" spans="1:44" ht="20.100000000000001" customHeight="1">
      <c r="A49" s="45">
        <v>1</v>
      </c>
      <c r="B49" s="74" t="s">
        <v>77</v>
      </c>
      <c r="C49" s="46"/>
      <c r="D49" s="58"/>
      <c r="E49" s="58"/>
      <c r="F49" s="58"/>
      <c r="G49" s="58"/>
      <c r="H49" s="71"/>
      <c r="I49" s="58"/>
      <c r="J49" s="58"/>
      <c r="K49" s="58"/>
      <c r="L49" s="58"/>
      <c r="M49" s="71"/>
      <c r="N49" s="88">
        <f>ZPP!N30</f>
        <v>45</v>
      </c>
      <c r="O49" s="88">
        <f>ZPP!O30</f>
        <v>30</v>
      </c>
      <c r="P49" s="88">
        <f>ZPP!P30</f>
        <v>60</v>
      </c>
      <c r="Q49" s="88">
        <f>ZPP!Q30</f>
        <v>0</v>
      </c>
      <c r="R49" s="72">
        <f>ZPP!R30</f>
        <v>8</v>
      </c>
      <c r="S49" s="88">
        <f>ZPP!S30</f>
        <v>45</v>
      </c>
      <c r="T49" s="88">
        <f>ZPP!T30</f>
        <v>0</v>
      </c>
      <c r="U49" s="88">
        <f>ZPP!U30</f>
        <v>60</v>
      </c>
      <c r="V49" s="88">
        <f>ZPP!V30</f>
        <v>0</v>
      </c>
      <c r="W49" s="72">
        <f>ZPP!W30</f>
        <v>7</v>
      </c>
      <c r="X49" s="94">
        <f>ZPP!X30</f>
        <v>60</v>
      </c>
      <c r="Y49" s="94">
        <f>ZPP!Y30</f>
        <v>0</v>
      </c>
      <c r="Z49" s="94">
        <f>ZPP!Z30</f>
        <v>60</v>
      </c>
      <c r="AA49" s="94">
        <f>ZPP!AA30</f>
        <v>30</v>
      </c>
      <c r="AB49" s="72">
        <f>ZPP!AB30</f>
        <v>10</v>
      </c>
      <c r="AC49" s="68">
        <f>ZPP!AC30</f>
        <v>120</v>
      </c>
      <c r="AD49" s="68">
        <f>ZPP!AD30</f>
        <v>0</v>
      </c>
      <c r="AE49" s="68">
        <f>ZPP!AE30</f>
        <v>105</v>
      </c>
      <c r="AF49" s="68">
        <f>ZPP!AF30</f>
        <v>30</v>
      </c>
      <c r="AG49" s="72">
        <f>ZPP!AG30</f>
        <v>17</v>
      </c>
      <c r="AH49" s="65">
        <f>ZPP!AH30</f>
        <v>150</v>
      </c>
      <c r="AI49" s="65">
        <f>ZPP!AI30</f>
        <v>0</v>
      </c>
      <c r="AJ49" s="65">
        <f>ZPP!AJ30</f>
        <v>105</v>
      </c>
      <c r="AK49" s="65">
        <f>ZPP!AK30</f>
        <v>60</v>
      </c>
      <c r="AL49" s="72">
        <f>ZPP!AL30</f>
        <v>21</v>
      </c>
      <c r="AM49" s="79">
        <f>SUM(AN49:AQ49)</f>
        <v>960</v>
      </c>
      <c r="AN49" s="47">
        <f>N49+S49+X49+AC49+AH49</f>
        <v>420</v>
      </c>
      <c r="AO49" s="47">
        <f t="shared" ref="AO49:AR49" si="33">O49+T49+Y49+AD49+AI49</f>
        <v>30</v>
      </c>
      <c r="AP49" s="47">
        <f t="shared" si="33"/>
        <v>390</v>
      </c>
      <c r="AQ49" s="47">
        <f t="shared" si="33"/>
        <v>120</v>
      </c>
      <c r="AR49" s="51">
        <f t="shared" si="33"/>
        <v>63</v>
      </c>
    </row>
    <row r="50" spans="1:44" ht="20.100000000000001" customHeight="1">
      <c r="A50" s="174" t="s">
        <v>78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42">
        <f t="shared" ref="AM50:AR50" si="34">SUM(AM51:AM54)</f>
        <v>1050</v>
      </c>
      <c r="AN50" s="43">
        <f t="shared" si="34"/>
        <v>3</v>
      </c>
      <c r="AO50" s="43">
        <f t="shared" si="34"/>
        <v>0</v>
      </c>
      <c r="AP50" s="43">
        <f t="shared" si="34"/>
        <v>0</v>
      </c>
      <c r="AQ50" s="43">
        <f t="shared" si="34"/>
        <v>90</v>
      </c>
      <c r="AR50" s="44">
        <f t="shared" si="34"/>
        <v>49</v>
      </c>
    </row>
    <row r="51" spans="1:44" ht="20.100000000000001" customHeight="1">
      <c r="A51" s="46">
        <v>1</v>
      </c>
      <c r="B51" s="96" t="s">
        <v>79</v>
      </c>
      <c r="C51" s="45" t="s">
        <v>80</v>
      </c>
      <c r="D51" s="58"/>
      <c r="E51" s="58"/>
      <c r="F51" s="58"/>
      <c r="G51" s="58"/>
      <c r="H51" s="71"/>
      <c r="I51" s="58"/>
      <c r="J51" s="58"/>
      <c r="K51" s="58"/>
      <c r="L51" s="58"/>
      <c r="M51" s="71"/>
      <c r="N51" s="88"/>
      <c r="O51" s="88"/>
      <c r="P51" s="88"/>
      <c r="Q51" s="88"/>
      <c r="R51" s="72"/>
      <c r="S51" s="88"/>
      <c r="T51" s="88"/>
      <c r="U51" s="88"/>
      <c r="V51" s="88"/>
      <c r="W51" s="72"/>
      <c r="X51" s="94"/>
      <c r="Y51" s="94"/>
      <c r="Z51" s="94"/>
      <c r="AA51" s="94">
        <v>30</v>
      </c>
      <c r="AB51" s="72">
        <v>2</v>
      </c>
      <c r="AC51" s="68"/>
      <c r="AD51" s="68"/>
      <c r="AE51" s="68"/>
      <c r="AF51" s="68">
        <v>30</v>
      </c>
      <c r="AG51" s="72">
        <v>2</v>
      </c>
      <c r="AH51" s="65"/>
      <c r="AI51" s="65"/>
      <c r="AJ51" s="65"/>
      <c r="AK51" s="65">
        <v>30</v>
      </c>
      <c r="AL51" s="72">
        <v>9</v>
      </c>
      <c r="AM51" s="79">
        <f>AN51+AO51+AQ51</f>
        <v>90</v>
      </c>
      <c r="AN51" s="47">
        <f t="shared" ref="AN51:AR51" si="35">D51+I51+N51+S51+X51+AC51+AH51</f>
        <v>0</v>
      </c>
      <c r="AO51" s="47">
        <f t="shared" si="35"/>
        <v>0</v>
      </c>
      <c r="AP51" s="47">
        <f t="shared" si="35"/>
        <v>0</v>
      </c>
      <c r="AQ51" s="47">
        <f t="shared" si="35"/>
        <v>90</v>
      </c>
      <c r="AR51" s="51">
        <f t="shared" si="35"/>
        <v>13</v>
      </c>
    </row>
    <row r="52" spans="1:44" ht="20.100000000000001" customHeight="1">
      <c r="A52" s="46">
        <v>2</v>
      </c>
      <c r="B52" s="96" t="s">
        <v>81</v>
      </c>
      <c r="C52" s="45" t="s">
        <v>82</v>
      </c>
      <c r="D52" s="150">
        <v>320</v>
      </c>
      <c r="E52" s="150"/>
      <c r="F52" s="150"/>
      <c r="G52" s="150"/>
      <c r="H52" s="150"/>
      <c r="I52" s="150"/>
      <c r="J52" s="150"/>
      <c r="K52" s="150"/>
      <c r="L52" s="150"/>
      <c r="M52" s="147">
        <v>12</v>
      </c>
      <c r="N52" s="151"/>
      <c r="O52" s="151"/>
      <c r="P52" s="151"/>
      <c r="Q52" s="151"/>
      <c r="R52" s="151"/>
      <c r="S52" s="151"/>
      <c r="T52" s="151"/>
      <c r="U52" s="151"/>
      <c r="V52" s="151"/>
      <c r="W52" s="148"/>
      <c r="X52" s="151"/>
      <c r="Y52" s="151"/>
      <c r="Z52" s="151"/>
      <c r="AA52" s="151"/>
      <c r="AB52" s="151"/>
      <c r="AC52" s="151"/>
      <c r="AD52" s="151"/>
      <c r="AE52" s="151"/>
      <c r="AF52" s="151"/>
      <c r="AG52" s="148"/>
      <c r="AH52" s="151"/>
      <c r="AI52" s="151"/>
      <c r="AJ52" s="151"/>
      <c r="AK52" s="151"/>
      <c r="AL52" s="148"/>
      <c r="AM52" s="79">
        <f>D52+N52+X52+AH52</f>
        <v>320</v>
      </c>
      <c r="AN52" s="47">
        <v>0</v>
      </c>
      <c r="AO52" s="47">
        <f t="shared" ref="AO52" si="36">E52+J52+O52+T52+Y52+AD52+AI52</f>
        <v>0</v>
      </c>
      <c r="AP52" s="47">
        <f t="shared" ref="AP52" si="37">F52+K52+P52+U52+Z52+AE52+AJ52</f>
        <v>0</v>
      </c>
      <c r="AQ52" s="47">
        <f t="shared" ref="AQ52" si="38">G52+L52+Q52+V52+AA52+AF52+AK52</f>
        <v>0</v>
      </c>
      <c r="AR52" s="51">
        <f>M52+W52+AG52+AL52</f>
        <v>12</v>
      </c>
    </row>
    <row r="53" spans="1:44" ht="20.100000000000001" customHeight="1">
      <c r="A53" s="46">
        <v>3</v>
      </c>
      <c r="B53" s="96" t="s">
        <v>83</v>
      </c>
      <c r="C53" s="45" t="s">
        <v>84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47"/>
      <c r="N53" s="151">
        <v>320</v>
      </c>
      <c r="O53" s="151"/>
      <c r="P53" s="151"/>
      <c r="Q53" s="151"/>
      <c r="R53" s="151"/>
      <c r="S53" s="151"/>
      <c r="T53" s="151"/>
      <c r="U53" s="151"/>
      <c r="V53" s="151"/>
      <c r="W53" s="148">
        <v>12</v>
      </c>
      <c r="X53" s="151"/>
      <c r="Y53" s="151"/>
      <c r="Z53" s="151"/>
      <c r="AA53" s="151"/>
      <c r="AB53" s="151"/>
      <c r="AC53" s="151"/>
      <c r="AD53" s="151"/>
      <c r="AE53" s="151"/>
      <c r="AF53" s="151"/>
      <c r="AG53" s="148"/>
      <c r="AH53" s="151"/>
      <c r="AI53" s="151"/>
      <c r="AJ53" s="151"/>
      <c r="AK53" s="151"/>
      <c r="AL53" s="148"/>
      <c r="AM53" s="79">
        <f t="shared" ref="AM53:AM54" si="39">D53+N53+X53+AH53</f>
        <v>320</v>
      </c>
      <c r="AN53" s="47">
        <v>1</v>
      </c>
      <c r="AO53" s="47">
        <f t="shared" ref="AO53:AO54" si="40">E53+J53+O53+T53+Y53+AD53+AI53</f>
        <v>0</v>
      </c>
      <c r="AP53" s="47">
        <f t="shared" ref="AP53:AP54" si="41">F53+K53+P53+U53+Z53+AE53+AJ53</f>
        <v>0</v>
      </c>
      <c r="AQ53" s="47">
        <f t="shared" ref="AQ53:AQ54" si="42">G53+L53+Q53+V53+AA53+AF53+AK53</f>
        <v>0</v>
      </c>
      <c r="AR53" s="51">
        <f t="shared" ref="AR53:AR54" si="43">M53+W53+AG53+AL53</f>
        <v>12</v>
      </c>
    </row>
    <row r="54" spans="1:44" ht="20.100000000000001" customHeight="1">
      <c r="A54" s="46">
        <v>4</v>
      </c>
      <c r="B54" s="96" t="s">
        <v>85</v>
      </c>
      <c r="C54" s="45" t="s">
        <v>86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47"/>
      <c r="N54" s="151"/>
      <c r="O54" s="151"/>
      <c r="P54" s="151"/>
      <c r="Q54" s="151"/>
      <c r="R54" s="151"/>
      <c r="S54" s="151"/>
      <c r="T54" s="151"/>
      <c r="U54" s="151"/>
      <c r="V54" s="151"/>
      <c r="W54" s="148"/>
      <c r="X54" s="151">
        <v>320</v>
      </c>
      <c r="Y54" s="151"/>
      <c r="Z54" s="151"/>
      <c r="AA54" s="151"/>
      <c r="AB54" s="151"/>
      <c r="AC54" s="151"/>
      <c r="AD54" s="151"/>
      <c r="AE54" s="151"/>
      <c r="AF54" s="151"/>
      <c r="AG54" s="148">
        <v>12</v>
      </c>
      <c r="AH54" s="151"/>
      <c r="AI54" s="151"/>
      <c r="AJ54" s="151"/>
      <c r="AK54" s="151"/>
      <c r="AL54" s="148"/>
      <c r="AM54" s="79">
        <f t="shared" si="39"/>
        <v>320</v>
      </c>
      <c r="AN54" s="47">
        <v>2</v>
      </c>
      <c r="AO54" s="47">
        <f t="shared" si="40"/>
        <v>0</v>
      </c>
      <c r="AP54" s="47">
        <f t="shared" si="41"/>
        <v>0</v>
      </c>
      <c r="AQ54" s="47">
        <f t="shared" si="42"/>
        <v>0</v>
      </c>
      <c r="AR54" s="51">
        <f t="shared" si="43"/>
        <v>12</v>
      </c>
    </row>
    <row r="55" spans="1:44" ht="20.100000000000001" customHeight="1">
      <c r="A55" s="163" t="s">
        <v>87</v>
      </c>
      <c r="B55" s="163"/>
      <c r="C55" s="163"/>
      <c r="D55" s="62">
        <f t="shared" ref="D55:AL55" si="44">SUM(D14:D51)</f>
        <v>124</v>
      </c>
      <c r="E55" s="62">
        <f t="shared" si="44"/>
        <v>120</v>
      </c>
      <c r="F55" s="62">
        <f t="shared" si="44"/>
        <v>165</v>
      </c>
      <c r="G55" s="62">
        <f t="shared" si="44"/>
        <v>0</v>
      </c>
      <c r="H55" s="164">
        <f t="shared" si="44"/>
        <v>25</v>
      </c>
      <c r="I55" s="62">
        <f t="shared" si="44"/>
        <v>120</v>
      </c>
      <c r="J55" s="62">
        <f t="shared" si="44"/>
        <v>135</v>
      </c>
      <c r="K55" s="62">
        <f t="shared" si="44"/>
        <v>135</v>
      </c>
      <c r="L55" s="62">
        <f t="shared" si="44"/>
        <v>0</v>
      </c>
      <c r="M55" s="164">
        <f t="shared" si="44"/>
        <v>23</v>
      </c>
      <c r="N55" s="67">
        <f t="shared" si="44"/>
        <v>150</v>
      </c>
      <c r="O55" s="67">
        <f t="shared" si="44"/>
        <v>105</v>
      </c>
      <c r="P55" s="67">
        <f t="shared" si="44"/>
        <v>105</v>
      </c>
      <c r="Q55" s="67">
        <f t="shared" si="44"/>
        <v>30</v>
      </c>
      <c r="R55" s="164">
        <f t="shared" si="44"/>
        <v>25</v>
      </c>
      <c r="S55" s="67">
        <f t="shared" si="44"/>
        <v>135</v>
      </c>
      <c r="T55" s="67">
        <f t="shared" si="44"/>
        <v>90</v>
      </c>
      <c r="U55" s="67">
        <f t="shared" si="44"/>
        <v>90</v>
      </c>
      <c r="V55" s="67">
        <f t="shared" si="44"/>
        <v>30</v>
      </c>
      <c r="W55" s="164">
        <f t="shared" si="44"/>
        <v>23</v>
      </c>
      <c r="X55" s="69">
        <f t="shared" si="44"/>
        <v>120</v>
      </c>
      <c r="Y55" s="69">
        <f t="shared" si="44"/>
        <v>45</v>
      </c>
      <c r="Z55" s="69">
        <f t="shared" si="44"/>
        <v>120</v>
      </c>
      <c r="AA55" s="69">
        <f t="shared" si="44"/>
        <v>75</v>
      </c>
      <c r="AB55" s="164">
        <f t="shared" si="44"/>
        <v>24</v>
      </c>
      <c r="AC55" s="69">
        <f t="shared" si="44"/>
        <v>150</v>
      </c>
      <c r="AD55" s="69">
        <f t="shared" si="44"/>
        <v>0</v>
      </c>
      <c r="AE55" s="69">
        <f t="shared" si="44"/>
        <v>135</v>
      </c>
      <c r="AF55" s="69">
        <f t="shared" si="44"/>
        <v>75</v>
      </c>
      <c r="AG55" s="164">
        <f t="shared" si="44"/>
        <v>24</v>
      </c>
      <c r="AH55" s="66">
        <f t="shared" si="44"/>
        <v>150</v>
      </c>
      <c r="AI55" s="66">
        <f t="shared" si="44"/>
        <v>0</v>
      </c>
      <c r="AJ55" s="66">
        <f t="shared" si="44"/>
        <v>105</v>
      </c>
      <c r="AK55" s="66">
        <f t="shared" si="44"/>
        <v>90</v>
      </c>
      <c r="AL55" s="164">
        <f t="shared" si="44"/>
        <v>30</v>
      </c>
      <c r="AM55" s="48">
        <f>AM50+AM48+AM28+AM13</f>
        <v>3559</v>
      </c>
      <c r="AN55" s="48">
        <f>AN50+AN48+AN28+AN13</f>
        <v>952</v>
      </c>
      <c r="AO55" s="48">
        <f t="shared" ref="AO55:AR55" si="45">AO50+AO48+AO28+AO13</f>
        <v>435</v>
      </c>
      <c r="AP55" s="48">
        <f t="shared" si="45"/>
        <v>855</v>
      </c>
      <c r="AQ55" s="48">
        <f t="shared" si="45"/>
        <v>300</v>
      </c>
      <c r="AR55" s="149">
        <f t="shared" si="45"/>
        <v>210</v>
      </c>
    </row>
    <row r="56" spans="1:44" ht="20.100000000000001" customHeight="1">
      <c r="A56" s="163"/>
      <c r="B56" s="163"/>
      <c r="C56" s="163"/>
      <c r="D56" s="165">
        <f>SUM(D55:G55)</f>
        <v>409</v>
      </c>
      <c r="E56" s="165"/>
      <c r="F56" s="165"/>
      <c r="G56" s="165"/>
      <c r="H56" s="164"/>
      <c r="I56" s="165">
        <f>SUM(I55:L55)</f>
        <v>390</v>
      </c>
      <c r="J56" s="165"/>
      <c r="K56" s="165"/>
      <c r="L56" s="165"/>
      <c r="M56" s="164"/>
      <c r="N56" s="166">
        <f>SUM(N55:Q55)</f>
        <v>390</v>
      </c>
      <c r="O56" s="166"/>
      <c r="P56" s="166"/>
      <c r="Q56" s="166"/>
      <c r="R56" s="164"/>
      <c r="S56" s="166">
        <f>SUM(S55:V55)</f>
        <v>345</v>
      </c>
      <c r="T56" s="166"/>
      <c r="U56" s="166"/>
      <c r="V56" s="166"/>
      <c r="W56" s="164"/>
      <c r="X56" s="167">
        <f>SUM(X55:AA55)</f>
        <v>360</v>
      </c>
      <c r="Y56" s="167"/>
      <c r="Z56" s="167"/>
      <c r="AA56" s="167"/>
      <c r="AB56" s="164"/>
      <c r="AC56" s="167">
        <f>SUM(AC55:AF55)</f>
        <v>360</v>
      </c>
      <c r="AD56" s="167"/>
      <c r="AE56" s="167"/>
      <c r="AF56" s="167"/>
      <c r="AG56" s="164"/>
      <c r="AH56" s="168">
        <f>SUM(AH55:AK55)</f>
        <v>345</v>
      </c>
      <c r="AI56" s="168"/>
      <c r="AJ56" s="168"/>
      <c r="AK56" s="168"/>
      <c r="AL56" s="164"/>
      <c r="AM56" s="169">
        <f>D57+N57+X57+AH57</f>
        <v>3559</v>
      </c>
      <c r="AN56" s="169"/>
      <c r="AO56" s="169"/>
      <c r="AP56" s="169"/>
      <c r="AQ56" s="169"/>
      <c r="AR56" s="172">
        <f>M57+W57+AG57+AL57</f>
        <v>210</v>
      </c>
    </row>
    <row r="57" spans="1:44" ht="20.100000000000001" customHeight="1">
      <c r="A57" s="163"/>
      <c r="B57" s="163"/>
      <c r="C57" s="163"/>
      <c r="D57" s="170">
        <f>I56+D56+D52</f>
        <v>1119</v>
      </c>
      <c r="E57" s="170"/>
      <c r="F57" s="170"/>
      <c r="G57" s="170"/>
      <c r="H57" s="170"/>
      <c r="I57" s="170"/>
      <c r="J57" s="170"/>
      <c r="K57" s="170"/>
      <c r="L57" s="170"/>
      <c r="M57" s="52">
        <f>H55+M55+M52</f>
        <v>60</v>
      </c>
      <c r="N57" s="170">
        <f>N56+S56+N53</f>
        <v>1055</v>
      </c>
      <c r="O57" s="170"/>
      <c r="P57" s="170"/>
      <c r="Q57" s="170"/>
      <c r="R57" s="170"/>
      <c r="S57" s="170"/>
      <c r="T57" s="170"/>
      <c r="U57" s="170"/>
      <c r="V57" s="170"/>
      <c r="W57" s="52">
        <f>W53+R55+W55</f>
        <v>60</v>
      </c>
      <c r="X57" s="170">
        <f>X56+AC56+X54</f>
        <v>1040</v>
      </c>
      <c r="Y57" s="170"/>
      <c r="Z57" s="170"/>
      <c r="AA57" s="170"/>
      <c r="AB57" s="170"/>
      <c r="AC57" s="170"/>
      <c r="AD57" s="170"/>
      <c r="AE57" s="170"/>
      <c r="AF57" s="170"/>
      <c r="AG57" s="52">
        <f>AB55+AG55+AG54</f>
        <v>60</v>
      </c>
      <c r="AH57" s="171">
        <f>AH56</f>
        <v>345</v>
      </c>
      <c r="AI57" s="171"/>
      <c r="AJ57" s="171"/>
      <c r="AK57" s="171"/>
      <c r="AL57" s="52">
        <f>AL54+AL55</f>
        <v>30</v>
      </c>
      <c r="AM57" s="169"/>
      <c r="AN57" s="169"/>
      <c r="AO57" s="169"/>
      <c r="AP57" s="169"/>
      <c r="AQ57" s="169"/>
      <c r="AR57" s="173"/>
    </row>
    <row r="58" spans="1:44" ht="15" customHeight="1"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18"/>
      <c r="AN58" s="18"/>
      <c r="AO58" s="18"/>
      <c r="AP58" s="18"/>
      <c r="AQ58" s="18"/>
      <c r="AR58" s="19"/>
    </row>
    <row r="59" spans="1:44" ht="16.5" customHeight="1">
      <c r="A59" s="20"/>
      <c r="B59" s="20"/>
      <c r="C59" s="21"/>
      <c r="D59" s="15"/>
      <c r="E59" s="15"/>
      <c r="F59" s="15"/>
      <c r="G59" s="15"/>
      <c r="H59" s="55"/>
      <c r="I59" s="15"/>
      <c r="J59" s="15"/>
      <c r="K59" s="15"/>
      <c r="L59" s="15"/>
      <c r="M59" s="16"/>
      <c r="N59" s="15"/>
      <c r="O59" s="15"/>
      <c r="P59" s="15"/>
      <c r="Q59" s="15"/>
      <c r="R59" s="55"/>
      <c r="S59" s="15"/>
      <c r="T59" s="15"/>
      <c r="U59" s="15"/>
      <c r="V59" s="15"/>
      <c r="W59" s="16"/>
      <c r="X59" s="15"/>
      <c r="Y59" s="15"/>
      <c r="Z59" s="15"/>
      <c r="AA59" s="15"/>
      <c r="AB59" s="55"/>
      <c r="AC59" s="15"/>
      <c r="AD59" s="15"/>
      <c r="AE59" s="15"/>
      <c r="AF59" s="15"/>
      <c r="AG59" s="16"/>
      <c r="AH59" s="17"/>
      <c r="AI59" s="17"/>
      <c r="AJ59" s="17"/>
      <c r="AK59" s="17"/>
      <c r="AL59" s="16"/>
      <c r="AM59" s="22"/>
      <c r="AN59" s="22"/>
      <c r="AO59" s="22"/>
      <c r="AP59" s="22"/>
      <c r="AQ59" s="22"/>
      <c r="AR59" s="19"/>
    </row>
    <row r="60" spans="1:44" s="23" customFormat="1" ht="13.5" customHeight="1">
      <c r="B60" s="56"/>
      <c r="C60" s="24"/>
      <c r="D60" s="3"/>
      <c r="E60" s="3"/>
      <c r="F60" s="3"/>
      <c r="G60" s="3"/>
      <c r="H60" s="50"/>
      <c r="I60" s="3"/>
      <c r="J60" s="3"/>
      <c r="K60" s="3"/>
      <c r="L60" s="3"/>
      <c r="M60" s="16"/>
      <c r="N60" s="3"/>
      <c r="O60" s="3"/>
      <c r="P60" s="3"/>
      <c r="Q60" s="3"/>
      <c r="R60" s="50"/>
      <c r="S60" s="3"/>
      <c r="T60" s="3"/>
      <c r="U60" s="3"/>
      <c r="V60" s="3"/>
      <c r="W60" s="16"/>
      <c r="X60" s="3"/>
      <c r="Y60" s="3"/>
      <c r="Z60" s="3"/>
      <c r="AA60" s="3"/>
      <c r="AB60" s="50"/>
      <c r="AC60" s="3"/>
      <c r="AD60" s="3"/>
      <c r="AE60" s="3"/>
      <c r="AF60" s="3"/>
      <c r="AG60" s="16"/>
      <c r="AH60" s="17"/>
      <c r="AI60" s="17"/>
      <c r="AJ60" s="146"/>
      <c r="AK60" s="146"/>
      <c r="AL60" s="146"/>
      <c r="AM60" s="146"/>
      <c r="AN60" s="17"/>
      <c r="AO60" s="17"/>
      <c r="AP60" s="17"/>
      <c r="AQ60" s="17"/>
      <c r="AR60" s="25"/>
    </row>
    <row r="61" spans="1:44" ht="12" customHeight="1">
      <c r="AJ61" s="7"/>
      <c r="AK61" s="7"/>
      <c r="AL61" s="54"/>
    </row>
  </sheetData>
  <mergeCells count="69">
    <mergeCell ref="A48:AL48"/>
    <mergeCell ref="A50:AL50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D57:L57"/>
    <mergeCell ref="N57:V57"/>
    <mergeCell ref="X57:AF57"/>
    <mergeCell ref="AH57:AK57"/>
    <mergeCell ref="AR56:AR57"/>
    <mergeCell ref="S56:V56"/>
    <mergeCell ref="X56:AA56"/>
    <mergeCell ref="AC56:AF56"/>
    <mergeCell ref="AH56:AK56"/>
    <mergeCell ref="AM56:AQ57"/>
    <mergeCell ref="AR10:AR12"/>
    <mergeCell ref="A55:C57"/>
    <mergeCell ref="AG55:AG56"/>
    <mergeCell ref="AL55:AL56"/>
    <mergeCell ref="H55:H56"/>
    <mergeCell ref="M55:M56"/>
    <mergeCell ref="R55:R56"/>
    <mergeCell ref="W55:W56"/>
    <mergeCell ref="AB55:AB56"/>
    <mergeCell ref="D54:L54"/>
    <mergeCell ref="N54:V54"/>
    <mergeCell ref="X54:AF54"/>
    <mergeCell ref="AH54:AK54"/>
    <mergeCell ref="D56:G56"/>
    <mergeCell ref="I56:L56"/>
    <mergeCell ref="N56:Q56"/>
    <mergeCell ref="S11:V11"/>
    <mergeCell ref="X10:AG10"/>
    <mergeCell ref="AH10:AL10"/>
    <mergeCell ref="AM10:AM12"/>
    <mergeCell ref="AN10:AQ11"/>
    <mergeCell ref="AH52:AK52"/>
    <mergeCell ref="AH53:AK53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D52:L52"/>
    <mergeCell ref="D53:L53"/>
    <mergeCell ref="N52:V52"/>
    <mergeCell ref="N53:V53"/>
    <mergeCell ref="X52:AF52"/>
    <mergeCell ref="X53:AF53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0" orientation="portrait" r:id="rId1"/>
  <rowBreaks count="1" manualBreakCount="1">
    <brk id="54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1"/>
  <sheetViews>
    <sheetView workbookViewId="0">
      <selection activeCell="N13" sqref="N13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</row>
    <row r="2" spans="1:44" ht="14.1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</row>
    <row r="3" spans="1:44" ht="14.1" customHeight="1">
      <c r="A3" s="152" t="s">
        <v>151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</row>
    <row r="4" spans="1:44" ht="14.1" customHeight="1">
      <c r="A4" s="152" t="s">
        <v>149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4" ht="12.75" customHeight="1">
      <c r="A5" s="155" t="s">
        <v>152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</row>
    <row r="6" spans="1:44" s="8" customFormat="1" ht="15" customHeight="1">
      <c r="A6" s="156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4" s="8" customFormat="1" ht="15" customHeight="1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</row>
    <row r="8" spans="1:44" ht="15" customHeigh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</row>
    <row r="9" spans="1:44" ht="15" customHeight="1">
      <c r="A9" s="186" t="s">
        <v>88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7" t="s">
        <v>11</v>
      </c>
      <c r="AI11" s="157"/>
      <c r="AJ11" s="157"/>
      <c r="AK11" s="157"/>
      <c r="AL11" s="157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ht="21.95" customHeight="1">
      <c r="A14" s="181" t="s">
        <v>91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33" t="s">
        <v>92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75</v>
      </c>
      <c r="AN15" s="47">
        <f t="shared" ref="AN15:AR15" si="1">D15+I15+N15+S15+X15+AC15+AH15</f>
        <v>15</v>
      </c>
      <c r="AO15" s="47">
        <f t="shared" ref="AO15" si="2">E15+J15+O15+T15+Y15+AD15+AI15</f>
        <v>30</v>
      </c>
      <c r="AP15" s="47">
        <f t="shared" ref="AP15" si="3">F15+K15+P15+U15+Z15+AE15+AJ15</f>
        <v>30</v>
      </c>
      <c r="AQ15" s="47">
        <f t="shared" ref="AQ15" si="4">G15+L15+Q15+V15+AA15+AF15+AK15</f>
        <v>0</v>
      </c>
      <c r="AR15" s="126">
        <f t="shared" si="1"/>
        <v>4</v>
      </c>
    </row>
    <row r="16" spans="1:44" ht="21.95" customHeight="1">
      <c r="A16" s="75">
        <v>2</v>
      </c>
      <c r="B16" s="134" t="s">
        <v>93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60</v>
      </c>
      <c r="AN16" s="47">
        <f t="shared" ref="AN16:AN29" si="6">D16+I16+N16+S16+X16+AC16+AH16</f>
        <v>30</v>
      </c>
      <c r="AO16" s="47">
        <f t="shared" ref="AO16:AO29" si="7">E16+J16+O16+T16+Y16+AD16+AI16</f>
        <v>0</v>
      </c>
      <c r="AP16" s="47">
        <f t="shared" ref="AP16:AP29" si="8">F16+K16+P16+U16+Z16+AE16+AJ16</f>
        <v>30</v>
      </c>
      <c r="AQ16" s="47">
        <f t="shared" ref="AQ16:AQ29" si="9">G16+L16+Q16+V16+AA16+AF16+AK16</f>
        <v>0</v>
      </c>
      <c r="AR16" s="126">
        <f t="shared" ref="AR16:AR29" si="10">H16+M16+R16+W16+AB16+AG16+AL16</f>
        <v>4</v>
      </c>
    </row>
    <row r="17" spans="1:44" ht="21.95" customHeight="1">
      <c r="A17" s="75">
        <v>3</v>
      </c>
      <c r="B17" s="135" t="s">
        <v>94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60</v>
      </c>
      <c r="AN17" s="47">
        <f t="shared" si="6"/>
        <v>30</v>
      </c>
      <c r="AO17" s="47">
        <f t="shared" si="7"/>
        <v>0</v>
      </c>
      <c r="AP17" s="47">
        <f t="shared" si="8"/>
        <v>30</v>
      </c>
      <c r="AQ17" s="47">
        <f t="shared" si="9"/>
        <v>0</v>
      </c>
      <c r="AR17" s="126">
        <f t="shared" si="10"/>
        <v>4</v>
      </c>
    </row>
    <row r="18" spans="1:44" ht="21.95" customHeight="1">
      <c r="A18" s="75">
        <v>4</v>
      </c>
      <c r="B18" s="135" t="s">
        <v>95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45</v>
      </c>
      <c r="AN18" s="47">
        <f t="shared" si="6"/>
        <v>15</v>
      </c>
      <c r="AO18" s="47">
        <f t="shared" si="7"/>
        <v>0</v>
      </c>
      <c r="AP18" s="47">
        <f t="shared" si="8"/>
        <v>30</v>
      </c>
      <c r="AQ18" s="47">
        <f t="shared" si="9"/>
        <v>0</v>
      </c>
      <c r="AR18" s="126">
        <f t="shared" si="10"/>
        <v>3</v>
      </c>
    </row>
    <row r="19" spans="1:44" ht="21.95" customHeight="1">
      <c r="A19" s="75">
        <v>5</v>
      </c>
      <c r="B19" s="135" t="s">
        <v>96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60</v>
      </c>
      <c r="AN19" s="47">
        <f t="shared" si="6"/>
        <v>30</v>
      </c>
      <c r="AO19" s="47">
        <f t="shared" si="7"/>
        <v>0</v>
      </c>
      <c r="AP19" s="47">
        <f t="shared" si="8"/>
        <v>30</v>
      </c>
      <c r="AQ19" s="47">
        <f t="shared" si="9"/>
        <v>0</v>
      </c>
      <c r="AR19" s="126">
        <f t="shared" si="10"/>
        <v>4</v>
      </c>
    </row>
    <row r="20" spans="1:44" ht="21.95" customHeight="1">
      <c r="A20" s="75">
        <v>6</v>
      </c>
      <c r="B20" s="135" t="s">
        <v>97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90</v>
      </c>
      <c r="AN20" s="47">
        <f t="shared" si="6"/>
        <v>30</v>
      </c>
      <c r="AO20" s="47">
        <f t="shared" si="7"/>
        <v>0</v>
      </c>
      <c r="AP20" s="47">
        <f t="shared" si="8"/>
        <v>30</v>
      </c>
      <c r="AQ20" s="47">
        <f t="shared" si="9"/>
        <v>30</v>
      </c>
      <c r="AR20" s="126">
        <f t="shared" si="10"/>
        <v>6</v>
      </c>
    </row>
    <row r="21" spans="1:44" ht="21.95" customHeight="1">
      <c r="A21" s="75">
        <v>7</v>
      </c>
      <c r="B21" s="135" t="s">
        <v>98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60</v>
      </c>
      <c r="AN21" s="47">
        <f t="shared" si="6"/>
        <v>30</v>
      </c>
      <c r="AO21" s="47">
        <f t="shared" si="7"/>
        <v>0</v>
      </c>
      <c r="AP21" s="47">
        <f t="shared" si="8"/>
        <v>30</v>
      </c>
      <c r="AQ21" s="47">
        <f t="shared" si="9"/>
        <v>0</v>
      </c>
      <c r="AR21" s="126">
        <f t="shared" si="10"/>
        <v>4</v>
      </c>
    </row>
    <row r="22" spans="1:44" ht="21.95" customHeight="1">
      <c r="A22" s="75">
        <v>8</v>
      </c>
      <c r="B22" s="136" t="s">
        <v>100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60</v>
      </c>
      <c r="AN22" s="47">
        <f t="shared" si="6"/>
        <v>30</v>
      </c>
      <c r="AO22" s="47">
        <f t="shared" si="7"/>
        <v>0</v>
      </c>
      <c r="AP22" s="47">
        <f t="shared" si="8"/>
        <v>30</v>
      </c>
      <c r="AQ22" s="47">
        <f t="shared" si="9"/>
        <v>0</v>
      </c>
      <c r="AR22" s="126">
        <f t="shared" si="10"/>
        <v>4</v>
      </c>
    </row>
    <row r="23" spans="1:44" ht="21.95" customHeight="1">
      <c r="A23" s="75">
        <v>9</v>
      </c>
      <c r="B23" s="135" t="s">
        <v>101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60</v>
      </c>
      <c r="AN23" s="47">
        <f t="shared" si="6"/>
        <v>30</v>
      </c>
      <c r="AO23" s="47">
        <f t="shared" si="7"/>
        <v>0</v>
      </c>
      <c r="AP23" s="47">
        <f t="shared" si="8"/>
        <v>30</v>
      </c>
      <c r="AQ23" s="47">
        <f t="shared" si="9"/>
        <v>0</v>
      </c>
      <c r="AR23" s="126">
        <f t="shared" si="10"/>
        <v>4</v>
      </c>
    </row>
    <row r="24" spans="1:44" ht="21.95" customHeight="1">
      <c r="A24" s="75">
        <v>10</v>
      </c>
      <c r="B24" s="137" t="s">
        <v>102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5"/>
        <v>75</v>
      </c>
      <c r="AN24" s="47">
        <f t="shared" si="6"/>
        <v>30</v>
      </c>
      <c r="AO24" s="47">
        <f t="shared" si="7"/>
        <v>0</v>
      </c>
      <c r="AP24" s="47">
        <f t="shared" si="8"/>
        <v>15</v>
      </c>
      <c r="AQ24" s="47">
        <f t="shared" si="9"/>
        <v>30</v>
      </c>
      <c r="AR24" s="126">
        <f t="shared" si="10"/>
        <v>5</v>
      </c>
    </row>
    <row r="25" spans="1:44" ht="21.95" customHeight="1">
      <c r="A25" s="75">
        <v>11</v>
      </c>
      <c r="B25" s="137" t="s">
        <v>104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ht="21.95" customHeight="1">
      <c r="A26" s="75">
        <v>12</v>
      </c>
      <c r="B26" s="137" t="s">
        <v>148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5"/>
        <v>75</v>
      </c>
      <c r="AN26" s="47">
        <f t="shared" si="6"/>
        <v>30</v>
      </c>
      <c r="AO26" s="47">
        <f t="shared" si="7"/>
        <v>0</v>
      </c>
      <c r="AP26" s="47">
        <f t="shared" si="8"/>
        <v>15</v>
      </c>
      <c r="AQ26" s="47">
        <f t="shared" si="9"/>
        <v>30</v>
      </c>
      <c r="AR26" s="126">
        <f t="shared" si="10"/>
        <v>5</v>
      </c>
    </row>
    <row r="27" spans="1:44" ht="21.95" customHeight="1">
      <c r="A27" s="75">
        <v>13</v>
      </c>
      <c r="B27" s="137" t="s">
        <v>107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5"/>
        <v>60</v>
      </c>
      <c r="AN27" s="47">
        <f t="shared" si="6"/>
        <v>30</v>
      </c>
      <c r="AO27" s="47">
        <f t="shared" si="7"/>
        <v>0</v>
      </c>
      <c r="AP27" s="47">
        <f t="shared" si="8"/>
        <v>30</v>
      </c>
      <c r="AQ27" s="47">
        <f t="shared" si="9"/>
        <v>0</v>
      </c>
      <c r="AR27" s="126">
        <f t="shared" si="10"/>
        <v>4</v>
      </c>
    </row>
    <row r="28" spans="1:44" ht="21.95" customHeight="1">
      <c r="A28" s="75">
        <v>14</v>
      </c>
      <c r="B28" s="137" t="s">
        <v>108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5"/>
        <v>60</v>
      </c>
      <c r="AN28" s="47">
        <f t="shared" si="6"/>
        <v>30</v>
      </c>
      <c r="AO28" s="47">
        <f t="shared" si="7"/>
        <v>0</v>
      </c>
      <c r="AP28" s="47">
        <f t="shared" si="8"/>
        <v>30</v>
      </c>
      <c r="AQ28" s="47">
        <f t="shared" si="9"/>
        <v>0</v>
      </c>
      <c r="AR28" s="126">
        <f t="shared" si="10"/>
        <v>4</v>
      </c>
    </row>
    <row r="29" spans="1:44" ht="21.95" customHeight="1">
      <c r="A29" s="75">
        <v>15</v>
      </c>
      <c r="B29" s="132" t="s">
        <v>109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5"/>
        <v>60</v>
      </c>
      <c r="AN29" s="47">
        <f t="shared" si="6"/>
        <v>30</v>
      </c>
      <c r="AO29" s="47">
        <f t="shared" si="7"/>
        <v>0</v>
      </c>
      <c r="AP29" s="47">
        <f t="shared" si="8"/>
        <v>0</v>
      </c>
      <c r="AQ29" s="47">
        <f t="shared" si="9"/>
        <v>30</v>
      </c>
      <c r="AR29" s="126">
        <f t="shared" si="10"/>
        <v>4</v>
      </c>
    </row>
    <row r="30" spans="1:44" ht="22.5" customHeight="1">
      <c r="A30" s="188" t="s">
        <v>110</v>
      </c>
      <c r="B30" s="188"/>
      <c r="C30" s="188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SUM(R15:R22)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SUM(W15:W22)</f>
        <v>7</v>
      </c>
      <c r="X30" s="69">
        <f t="shared" ref="X30:AR30" si="12">SUM(X15:X29)</f>
        <v>60</v>
      </c>
      <c r="Y30" s="69">
        <f t="shared" si="12"/>
        <v>0</v>
      </c>
      <c r="Z30" s="69">
        <f t="shared" si="12"/>
        <v>60</v>
      </c>
      <c r="AA30" s="69">
        <f t="shared" si="12"/>
        <v>30</v>
      </c>
      <c r="AB30" s="61">
        <f t="shared" si="12"/>
        <v>10</v>
      </c>
      <c r="AC30" s="69">
        <f t="shared" si="12"/>
        <v>120</v>
      </c>
      <c r="AD30" s="69">
        <f t="shared" si="12"/>
        <v>0</v>
      </c>
      <c r="AE30" s="69">
        <f t="shared" si="12"/>
        <v>105</v>
      </c>
      <c r="AF30" s="69">
        <f t="shared" si="12"/>
        <v>30</v>
      </c>
      <c r="AG30" s="61">
        <f t="shared" si="12"/>
        <v>17</v>
      </c>
      <c r="AH30" s="73">
        <f t="shared" si="12"/>
        <v>150</v>
      </c>
      <c r="AI30" s="73">
        <f t="shared" si="12"/>
        <v>0</v>
      </c>
      <c r="AJ30" s="73">
        <f t="shared" si="12"/>
        <v>105</v>
      </c>
      <c r="AK30" s="73">
        <f t="shared" si="12"/>
        <v>60</v>
      </c>
      <c r="AL30" s="61">
        <f t="shared" si="12"/>
        <v>21</v>
      </c>
      <c r="AM30" s="48">
        <f t="shared" si="12"/>
        <v>960</v>
      </c>
      <c r="AN30" s="47">
        <f t="shared" si="12"/>
        <v>420</v>
      </c>
      <c r="AO30" s="47">
        <f t="shared" si="12"/>
        <v>30</v>
      </c>
      <c r="AP30" s="47">
        <f t="shared" si="12"/>
        <v>390</v>
      </c>
      <c r="AQ30" s="47">
        <f t="shared" si="12"/>
        <v>120</v>
      </c>
      <c r="AR30" s="126">
        <f t="shared" si="12"/>
        <v>63</v>
      </c>
    </row>
    <row r="31" spans="1:44" ht="14.45" customHeight="1"/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6:AR6"/>
    <mergeCell ref="A1:AR1"/>
    <mergeCell ref="A2:AR2"/>
    <mergeCell ref="A3:AR3"/>
    <mergeCell ref="A4:AR4"/>
    <mergeCell ref="A5:AR5"/>
  </mergeCells>
  <conditionalFormatting sqref="X20:AB29">
    <cfRule type="cellIs" dxfId="20" priority="2" operator="equal">
      <formula>0</formula>
    </cfRule>
  </conditionalFormatting>
  <conditionalFormatting sqref="X15:AL19 AD24:AL27">
    <cfRule type="cellIs" dxfId="19" priority="16" operator="equal">
      <formula>0</formula>
    </cfRule>
  </conditionalFormatting>
  <conditionalFormatting sqref="AC26:AC29">
    <cfRule type="cellIs" dxfId="18" priority="10" operator="equal">
      <formula>0</formula>
    </cfRule>
  </conditionalFormatting>
  <conditionalFormatting sqref="AC20:AL23">
    <cfRule type="cellIs" dxfId="17" priority="5" operator="equal">
      <formula>0</formula>
    </cfRule>
  </conditionalFormatting>
  <conditionalFormatting sqref="AH29:AL29">
    <cfRule type="cellIs" dxfId="16" priority="1" operator="equal">
      <formula>0</formula>
    </cfRule>
  </conditionalFormatting>
  <conditionalFormatting sqref="AI28:AL28 AD28:AG29">
    <cfRule type="cellIs" dxfId="15" priority="2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</row>
    <row r="2" spans="1:44" ht="14.1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</row>
    <row r="3" spans="1:44" ht="14.1" customHeight="1">
      <c r="A3" s="152" t="s">
        <v>151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</row>
    <row r="4" spans="1:44" ht="14.1" customHeight="1">
      <c r="A4" s="152" t="s">
        <v>149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4" ht="12.75" customHeight="1">
      <c r="A5" s="155" t="s">
        <v>152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</row>
    <row r="6" spans="1:44" s="8" customFormat="1" ht="15" customHeight="1">
      <c r="A6" s="156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4" s="8" customFormat="1" ht="15" customHeight="1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</row>
    <row r="8" spans="1:44" ht="15" customHeigh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</row>
    <row r="9" spans="1:44" ht="15" customHeight="1">
      <c r="A9" s="186" t="s">
        <v>111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s="9" customFormat="1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7" t="s">
        <v>11</v>
      </c>
      <c r="AI11" s="157"/>
      <c r="AJ11" s="157"/>
      <c r="AK11" s="157"/>
      <c r="AL11" s="157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s="9" customFormat="1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 s="11" customFormat="1" ht="14.25" customHeight="1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s="33" customFormat="1" ht="21.95" customHeight="1">
      <c r="A14" s="181" t="s">
        <v>112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s="33" customFormat="1" ht="21.95" customHeight="1">
      <c r="A15" s="75">
        <v>1</v>
      </c>
      <c r="B15" s="138" t="s">
        <v>113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s="33" customFormat="1" ht="21.95" customHeight="1">
      <c r="A16" s="75">
        <v>2</v>
      </c>
      <c r="B16" s="138" t="s">
        <v>114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s="33" customFormat="1" ht="21.95" customHeight="1">
      <c r="A17" s="75">
        <v>3</v>
      </c>
      <c r="B17" s="138" t="s">
        <v>115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s="33" customFormat="1" ht="21.95" customHeight="1">
      <c r="A18" s="75">
        <v>4</v>
      </c>
      <c r="B18" s="138" t="s">
        <v>116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s="33" customFormat="1" ht="21.95" customHeight="1">
      <c r="A19" s="75">
        <v>5</v>
      </c>
      <c r="B19" s="138" t="s">
        <v>117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s="33" customFormat="1" ht="21.95" customHeight="1">
      <c r="A20" s="75">
        <v>6</v>
      </c>
      <c r="B20" s="139" t="s">
        <v>118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s="33" customFormat="1" ht="21.95" customHeight="1">
      <c r="A21" s="75">
        <v>7</v>
      </c>
      <c r="B21" s="138" t="s">
        <v>119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s="33" customFormat="1" ht="21.95" customHeight="1">
      <c r="A22" s="75">
        <v>8</v>
      </c>
      <c r="B22" s="138" t="s">
        <v>120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s="33" customFormat="1" ht="21.95" customHeight="1">
      <c r="A23" s="75">
        <v>9</v>
      </c>
      <c r="B23" s="138" t="s">
        <v>121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30</v>
      </c>
      <c r="AF23" s="83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s="33" customFormat="1" ht="21.95" customHeight="1">
      <c r="A24" s="75">
        <v>10</v>
      </c>
      <c r="B24" s="138" t="s">
        <v>122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s="33" customFormat="1" ht="21.95" customHeight="1">
      <c r="A25" s="75">
        <v>11</v>
      </c>
      <c r="B25" s="138" t="s">
        <v>123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7"/>
      <c r="AD25" s="76"/>
      <c r="AE25" s="76"/>
      <c r="AF25" s="76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s="33" customFormat="1" ht="21.95" customHeight="1">
      <c r="A26" s="75">
        <v>12</v>
      </c>
      <c r="B26" s="140" t="s">
        <v>124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s="33" customFormat="1" ht="21.95" customHeight="1">
      <c r="A27" s="75">
        <v>13</v>
      </c>
      <c r="B27" s="138" t="s">
        <v>125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s="33" customFormat="1" ht="21.95" customHeight="1">
      <c r="A28" s="75">
        <v>14</v>
      </c>
      <c r="B28" s="138" t="s">
        <v>126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s="33" customFormat="1" ht="21.95" customHeight="1">
      <c r="A29" s="75">
        <v>15</v>
      </c>
      <c r="B29" s="141" t="s">
        <v>127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s="34" customFormat="1" ht="22.5" customHeight="1">
      <c r="A30" s="192" t="s">
        <v>110</v>
      </c>
      <c r="B30" s="192"/>
      <c r="C30" s="192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SUM(R15:R21)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SUM(W15:W21)</f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4" priority="2" operator="equal">
      <formula>0</formula>
    </cfRule>
  </conditionalFormatting>
  <conditionalFormatting sqref="X15:AL19">
    <cfRule type="cellIs" dxfId="13" priority="16" operator="equal">
      <formula>0</formula>
    </cfRule>
  </conditionalFormatting>
  <conditionalFormatting sqref="AC22">
    <cfRule type="cellIs" dxfId="12" priority="12" operator="equal">
      <formula>0</formula>
    </cfRule>
  </conditionalFormatting>
  <conditionalFormatting sqref="AC25:AC29">
    <cfRule type="cellIs" dxfId="11" priority="5" operator="equal">
      <formula>0</formula>
    </cfRule>
  </conditionalFormatting>
  <conditionalFormatting sqref="AC20:AG21">
    <cfRule type="cellIs" dxfId="10" priority="14" operator="equal">
      <formula>0</formula>
    </cfRule>
  </conditionalFormatting>
  <conditionalFormatting sqref="AD22:AG29">
    <cfRule type="cellIs" dxfId="9" priority="6" operator="equal">
      <formula>0</formula>
    </cfRule>
  </conditionalFormatting>
  <conditionalFormatting sqref="AH20:AL27">
    <cfRule type="cellIs" dxfId="8" priority="17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">
    <cfRule type="cellIs" dxfId="6" priority="23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zoomScaleNormal="100" workbookViewId="0">
      <selection activeCell="A6" sqref="A6:XFD6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</row>
    <row r="2" spans="1:44" ht="14.1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</row>
    <row r="3" spans="1:44" ht="14.1" customHeight="1">
      <c r="A3" s="152" t="s">
        <v>151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</row>
    <row r="4" spans="1:44" ht="14.1" customHeight="1">
      <c r="A4" s="152" t="s">
        <v>149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4" ht="12.75" customHeight="1">
      <c r="A5" s="155" t="s">
        <v>152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</row>
    <row r="6" spans="1:44" s="8" customFormat="1" ht="15" customHeight="1">
      <c r="A6" s="156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4" s="8" customFormat="1" ht="15" customHeight="1">
      <c r="A7" s="153" t="s">
        <v>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</row>
    <row r="8" spans="1:44" ht="15" customHeigh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</row>
    <row r="9" spans="1:44" ht="15" customHeight="1">
      <c r="A9" s="186" t="s">
        <v>128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7" t="s">
        <v>11</v>
      </c>
      <c r="AI11" s="157"/>
      <c r="AJ11" s="157"/>
      <c r="AK11" s="157"/>
      <c r="AL11" s="157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ht="21.95" customHeight="1">
      <c r="A14" s="181" t="s">
        <v>129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28" t="s">
        <v>130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ht="21.95" customHeight="1">
      <c r="A16" s="75">
        <v>2</v>
      </c>
      <c r="B16" s="128" t="s">
        <v>131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ht="21.95" customHeight="1">
      <c r="A17" s="75">
        <v>3</v>
      </c>
      <c r="B17" s="128" t="s">
        <v>132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ht="21.95" customHeight="1">
      <c r="A18" s="75">
        <v>4</v>
      </c>
      <c r="B18" s="128" t="s">
        <v>133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ht="21.95" customHeight="1">
      <c r="A19" s="75">
        <v>5</v>
      </c>
      <c r="B19" s="129" t="s">
        <v>134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ht="21.95" customHeight="1">
      <c r="A20" s="75">
        <v>6</v>
      </c>
      <c r="B20" s="128" t="s">
        <v>135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ht="21.95" customHeight="1">
      <c r="A21" s="75">
        <v>7</v>
      </c>
      <c r="B21" s="128" t="s">
        <v>136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ht="21.95" customHeight="1">
      <c r="A22" s="75">
        <v>8</v>
      </c>
      <c r="B22" s="128" t="s">
        <v>137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ht="21.95" customHeight="1">
      <c r="A23" s="75">
        <v>9</v>
      </c>
      <c r="B23" s="130" t="s">
        <v>138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ht="21.95" customHeight="1">
      <c r="A24" s="75">
        <v>10</v>
      </c>
      <c r="B24" s="130" t="s">
        <v>139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ht="21.95" customHeight="1">
      <c r="A25" s="75">
        <v>11</v>
      </c>
      <c r="B25" s="130" t="s">
        <v>140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ht="21.95" customHeight="1">
      <c r="A26" s="75">
        <v>12</v>
      </c>
      <c r="B26" s="130" t="s">
        <v>141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ht="21.95" customHeight="1">
      <c r="A27" s="75">
        <v>13</v>
      </c>
      <c r="B27" s="131" t="s">
        <v>142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ht="21.95" customHeight="1">
      <c r="A28" s="75">
        <v>14</v>
      </c>
      <c r="B28" s="131" t="s">
        <v>143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ht="21.95" customHeight="1">
      <c r="A29" s="75">
        <v>15</v>
      </c>
      <c r="B29" s="132" t="s">
        <v>144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ht="22.5" customHeight="1">
      <c r="A30" s="188" t="s">
        <v>110</v>
      </c>
      <c r="B30" s="188"/>
      <c r="C30" s="188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45</v>
      </c>
      <c r="O30" s="60">
        <f t="shared" si="2"/>
        <v>30</v>
      </c>
      <c r="P30" s="60">
        <f t="shared" si="2"/>
        <v>60</v>
      </c>
      <c r="Q30" s="60">
        <f t="shared" si="2"/>
        <v>0</v>
      </c>
      <c r="R30" s="61">
        <f t="shared" si="2"/>
        <v>8</v>
      </c>
      <c r="S30" s="60">
        <f t="shared" si="2"/>
        <v>45</v>
      </c>
      <c r="T30" s="60">
        <f t="shared" si="2"/>
        <v>0</v>
      </c>
      <c r="U30" s="60">
        <f t="shared" si="2"/>
        <v>60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2024-07-02T12:37:57Z</cp:lastPrinted>
  <dcterms:created xsi:type="dcterms:W3CDTF">2017-12-01T06:38:47Z</dcterms:created>
  <dcterms:modified xsi:type="dcterms:W3CDTF">2025-11-20T11:04:29Z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