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0730" windowHeight="11760" tabRatio="500"/>
  </bookViews>
  <sheets>
    <sheet name="Główny" sheetId="4" r:id="rId1"/>
    <sheet name="Elektroenergetyka" sheetId="2" r:id="rId2"/>
    <sheet name="IŚ" sheetId="3" r:id="rId3"/>
  </sheets>
  <definedNames>
    <definedName name="_xlnm.Print_Area" localSheetId="1">Elektroenergetyka!$A$1:$AR$36</definedName>
    <definedName name="_xlnm.Print_Area" localSheetId="0">Główny!$A$1:$AR$53</definedName>
    <definedName name="_xlnm.Print_Area" localSheetId="2">IŚ!$A$1:$AR$35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1" i="4"/>
  <c r="L51"/>
  <c r="K51"/>
  <c r="J51"/>
  <c r="I51"/>
  <c r="H51"/>
  <c r="G51"/>
  <c r="F51"/>
  <c r="E51"/>
  <c r="D51"/>
  <c r="AR50"/>
  <c r="AQ50"/>
  <c r="AQ46" s="1"/>
  <c r="AP50"/>
  <c r="AO50"/>
  <c r="AM50"/>
  <c r="AR49"/>
  <c r="AQ49"/>
  <c r="AP49"/>
  <c r="AO49"/>
  <c r="AM49"/>
  <c r="AR48"/>
  <c r="AQ48"/>
  <c r="AP48"/>
  <c r="AO48"/>
  <c r="AO46" s="1"/>
  <c r="AM48"/>
  <c r="AR47"/>
  <c r="AQ47"/>
  <c r="AP47"/>
  <c r="AO47"/>
  <c r="AN47"/>
  <c r="AM47" s="1"/>
  <c r="AN46"/>
  <c r="AL45"/>
  <c r="AL51" s="1"/>
  <c r="AL53" s="1"/>
  <c r="AK45"/>
  <c r="AK51" s="1"/>
  <c r="AJ45"/>
  <c r="AJ51" s="1"/>
  <c r="AI45"/>
  <c r="AI51" s="1"/>
  <c r="AH45"/>
  <c r="AH51" s="1"/>
  <c r="AG45"/>
  <c r="AG51" s="1"/>
  <c r="AF45"/>
  <c r="AF51" s="1"/>
  <c r="AE45"/>
  <c r="AE51" s="1"/>
  <c r="AD45"/>
  <c r="AD51" s="1"/>
  <c r="AC45"/>
  <c r="AC51" s="1"/>
  <c r="AC52" s="1"/>
  <c r="AB45"/>
  <c r="AB51" s="1"/>
  <c r="AA45"/>
  <c r="AA51" s="1"/>
  <c r="Z45"/>
  <c r="Z51" s="1"/>
  <c r="Y45"/>
  <c r="Y51" s="1"/>
  <c r="X45"/>
  <c r="X51" s="1"/>
  <c r="W45"/>
  <c r="W51" s="1"/>
  <c r="V45"/>
  <c r="V51" s="1"/>
  <c r="U45"/>
  <c r="U51" s="1"/>
  <c r="T45"/>
  <c r="T51" s="1"/>
  <c r="S45"/>
  <c r="S51" s="1"/>
  <c r="R45"/>
  <c r="Q45"/>
  <c r="P45"/>
  <c r="O45"/>
  <c r="N45"/>
  <c r="AR43"/>
  <c r="AQ43"/>
  <c r="AP43"/>
  <c r="AO43"/>
  <c r="AN43"/>
  <c r="AR42"/>
  <c r="AQ42"/>
  <c r="AP42"/>
  <c r="AO42"/>
  <c r="AN42"/>
  <c r="AR41"/>
  <c r="AQ41"/>
  <c r="AP41"/>
  <c r="AO41"/>
  <c r="AN41"/>
  <c r="AR40"/>
  <c r="AQ40"/>
  <c r="AP40"/>
  <c r="AO40"/>
  <c r="AN40"/>
  <c r="AR39"/>
  <c r="AQ39"/>
  <c r="AP39"/>
  <c r="AO39"/>
  <c r="AN39"/>
  <c r="AR38"/>
  <c r="AQ38"/>
  <c r="AP38"/>
  <c r="AO38"/>
  <c r="AN38"/>
  <c r="AR37"/>
  <c r="AQ37"/>
  <c r="AP37"/>
  <c r="AO37"/>
  <c r="AN37"/>
  <c r="AR36"/>
  <c r="AQ36"/>
  <c r="AP36"/>
  <c r="AO36"/>
  <c r="AN36"/>
  <c r="AR35"/>
  <c r="AQ35"/>
  <c r="AP35"/>
  <c r="AO35"/>
  <c r="AN35"/>
  <c r="AR34"/>
  <c r="AQ34"/>
  <c r="AP34"/>
  <c r="AO34"/>
  <c r="AN34"/>
  <c r="AR33"/>
  <c r="AQ33"/>
  <c r="AP33"/>
  <c r="AO33"/>
  <c r="AN33"/>
  <c r="AR31"/>
  <c r="AQ31"/>
  <c r="AP31"/>
  <c r="AO31"/>
  <c r="AN31"/>
  <c r="AR32"/>
  <c r="AQ32"/>
  <c r="AP32"/>
  <c r="AO32"/>
  <c r="AN32"/>
  <c r="AR30"/>
  <c r="AQ30"/>
  <c r="AP30"/>
  <c r="AO30"/>
  <c r="AN30"/>
  <c r="AR29"/>
  <c r="AQ29"/>
  <c r="AP29"/>
  <c r="AO29"/>
  <c r="AN29"/>
  <c r="AR27"/>
  <c r="AQ27"/>
  <c r="AP27"/>
  <c r="AO27"/>
  <c r="AN27"/>
  <c r="AR18"/>
  <c r="AQ18"/>
  <c r="AP18"/>
  <c r="AO18"/>
  <c r="AN18"/>
  <c r="AR24"/>
  <c r="AQ24"/>
  <c r="AP24"/>
  <c r="AO24"/>
  <c r="AN24"/>
  <c r="AR26"/>
  <c r="AQ26"/>
  <c r="AP26"/>
  <c r="AO26"/>
  <c r="AN26"/>
  <c r="AR25"/>
  <c r="AQ25"/>
  <c r="AP25"/>
  <c r="AO25"/>
  <c r="AN25"/>
  <c r="AR23"/>
  <c r="AQ23"/>
  <c r="AP23"/>
  <c r="AO23"/>
  <c r="AN23"/>
  <c r="AR22"/>
  <c r="AQ22"/>
  <c r="AP22"/>
  <c r="AO22"/>
  <c r="AN22"/>
  <c r="AR20"/>
  <c r="AQ20"/>
  <c r="AP20"/>
  <c r="AO20"/>
  <c r="AN20"/>
  <c r="AR19"/>
  <c r="AQ19"/>
  <c r="AP19"/>
  <c r="AO19"/>
  <c r="AN19"/>
  <c r="AR17"/>
  <c r="AQ17"/>
  <c r="AP17"/>
  <c r="AO17"/>
  <c r="AN17"/>
  <c r="AR16"/>
  <c r="AQ16"/>
  <c r="AP16"/>
  <c r="AO16"/>
  <c r="AN16"/>
  <c r="AR15"/>
  <c r="AQ15"/>
  <c r="AP15"/>
  <c r="AO15"/>
  <c r="AN15"/>
  <c r="AR14"/>
  <c r="AQ14"/>
  <c r="AP14"/>
  <c r="AO14"/>
  <c r="AN14"/>
  <c r="AR21"/>
  <c r="AQ21"/>
  <c r="AP21"/>
  <c r="AO21"/>
  <c r="AN21"/>
  <c r="AM41" l="1"/>
  <c r="AG53"/>
  <c r="AM42"/>
  <c r="AM18"/>
  <c r="AM40"/>
  <c r="I52"/>
  <c r="AM39"/>
  <c r="AM26"/>
  <c r="AM23"/>
  <c r="AM33"/>
  <c r="AM29"/>
  <c r="AM38"/>
  <c r="AM16"/>
  <c r="AP13"/>
  <c r="AO28"/>
  <c r="AM35"/>
  <c r="AM17"/>
  <c r="AM21"/>
  <c r="AM36"/>
  <c r="AM27"/>
  <c r="AM37"/>
  <c r="AM20"/>
  <c r="AM15"/>
  <c r="AM32"/>
  <c r="AN28"/>
  <c r="AM43"/>
  <c r="AH52"/>
  <c r="AH53" s="1"/>
  <c r="AP28"/>
  <c r="AQ28"/>
  <c r="AP46"/>
  <c r="AM19"/>
  <c r="AM22"/>
  <c r="AR46"/>
  <c r="AM46"/>
  <c r="AM14"/>
  <c r="AQ13"/>
  <c r="AM34"/>
  <c r="AM31"/>
  <c r="AM30"/>
  <c r="X52"/>
  <c r="X53" s="1"/>
  <c r="AR28"/>
  <c r="AM24"/>
  <c r="AM25"/>
  <c r="AN13"/>
  <c r="D52"/>
  <c r="D53" s="1"/>
  <c r="AR13"/>
  <c r="S52"/>
  <c r="AO13"/>
  <c r="M53"/>
  <c r="N51"/>
  <c r="AN45"/>
  <c r="O51"/>
  <c r="AO45"/>
  <c r="AO44" s="1"/>
  <c r="P51"/>
  <c r="AP45"/>
  <c r="AP44" s="1"/>
  <c r="Q51"/>
  <c r="AQ45"/>
  <c r="AQ44" s="1"/>
  <c r="R51"/>
  <c r="W53" s="1"/>
  <c r="AR45"/>
  <c r="AR44" s="1"/>
  <c r="AM13" l="1"/>
  <c r="AP51"/>
  <c r="AO51"/>
  <c r="AQ51"/>
  <c r="AM28"/>
  <c r="AR51"/>
  <c r="AR52"/>
  <c r="AM45"/>
  <c r="AM44" s="1"/>
  <c r="AN44"/>
  <c r="AN51" s="1"/>
  <c r="N52"/>
  <c r="N53" s="1"/>
  <c r="AM52" s="1"/>
  <c r="AM51" l="1"/>
  <c r="AN16" i="3"/>
  <c r="AO16"/>
  <c r="AP16"/>
  <c r="AQ16"/>
  <c r="AR16"/>
  <c r="AN17"/>
  <c r="AM17" s="1"/>
  <c r="AO17"/>
  <c r="AP17"/>
  <c r="AQ17"/>
  <c r="AR17"/>
  <c r="AN18"/>
  <c r="AM18" s="1"/>
  <c r="AO18"/>
  <c r="AP18"/>
  <c r="AQ18"/>
  <c r="AR18"/>
  <c r="AN19"/>
  <c r="AO19"/>
  <c r="AP19"/>
  <c r="AQ19"/>
  <c r="AR19"/>
  <c r="AN20"/>
  <c r="AO20"/>
  <c r="AM20" s="1"/>
  <c r="AP20"/>
  <c r="AQ20"/>
  <c r="AR20"/>
  <c r="AN21"/>
  <c r="AO21"/>
  <c r="AP21"/>
  <c r="AQ21"/>
  <c r="AR21"/>
  <c r="AN22"/>
  <c r="AO22"/>
  <c r="AP22"/>
  <c r="AQ22"/>
  <c r="AR22"/>
  <c r="AN23"/>
  <c r="AO23"/>
  <c r="AP23"/>
  <c r="AQ23"/>
  <c r="AR23"/>
  <c r="AN24"/>
  <c r="AO24"/>
  <c r="AP24"/>
  <c r="AQ24"/>
  <c r="AR24"/>
  <c r="AN25"/>
  <c r="AO25"/>
  <c r="AP25"/>
  <c r="AQ25"/>
  <c r="AR25"/>
  <c r="AN26"/>
  <c r="AO26"/>
  <c r="AP26"/>
  <c r="AQ26"/>
  <c r="AR26"/>
  <c r="AN27"/>
  <c r="AO27"/>
  <c r="AP27"/>
  <c r="AQ27"/>
  <c r="AR27"/>
  <c r="AM23" l="1"/>
  <c r="AM16"/>
  <c r="AM22"/>
  <c r="AM19"/>
  <c r="AM21"/>
  <c r="AM24"/>
  <c r="AM25"/>
  <c r="AM26"/>
  <c r="AM27"/>
  <c r="AN20" i="2" l="1"/>
  <c r="AO20"/>
  <c r="AP20"/>
  <c r="AQ20"/>
  <c r="AR20"/>
  <c r="AN21"/>
  <c r="AO21"/>
  <c r="AP21"/>
  <c r="AQ21"/>
  <c r="AR21"/>
  <c r="AN22"/>
  <c r="AO22"/>
  <c r="AP22"/>
  <c r="AQ22"/>
  <c r="AR22"/>
  <c r="AN23"/>
  <c r="AM23" s="1"/>
  <c r="AO23"/>
  <c r="AP23"/>
  <c r="AQ23"/>
  <c r="AR23"/>
  <c r="AN24"/>
  <c r="AO24"/>
  <c r="AP24"/>
  <c r="AQ24"/>
  <c r="AR24"/>
  <c r="AN25"/>
  <c r="AO25"/>
  <c r="AP25"/>
  <c r="AQ25"/>
  <c r="AR25"/>
  <c r="AN26"/>
  <c r="AO26"/>
  <c r="AP26"/>
  <c r="AQ26"/>
  <c r="AR26"/>
  <c r="AN27"/>
  <c r="AO27"/>
  <c r="AP27"/>
  <c r="AQ27"/>
  <c r="AR27"/>
  <c r="AM25" l="1"/>
  <c r="AM21"/>
  <c r="AM22"/>
  <c r="AM26"/>
  <c r="AM20"/>
  <c r="AM24"/>
  <c r="AM27"/>
  <c r="AN16"/>
  <c r="AO16"/>
  <c r="AP16"/>
  <c r="AQ16"/>
  <c r="AR16"/>
  <c r="AN17"/>
  <c r="AO17"/>
  <c r="AP17"/>
  <c r="AQ17"/>
  <c r="AR17"/>
  <c r="AN18"/>
  <c r="AO18"/>
  <c r="AP18"/>
  <c r="AQ18"/>
  <c r="AR18"/>
  <c r="AN19"/>
  <c r="AO19"/>
  <c r="AP19"/>
  <c r="AQ19"/>
  <c r="AR19"/>
  <c r="AN28"/>
  <c r="AO28"/>
  <c r="AP28"/>
  <c r="AQ28"/>
  <c r="AR28"/>
  <c r="AN29"/>
  <c r="AO29"/>
  <c r="AP29"/>
  <c r="AQ29"/>
  <c r="AR29"/>
  <c r="AR29" i="3"/>
  <c r="AQ29"/>
  <c r="AP29"/>
  <c r="AO29"/>
  <c r="AN29"/>
  <c r="AR28"/>
  <c r="AQ28"/>
  <c r="AP28"/>
  <c r="AO28"/>
  <c r="AN28"/>
  <c r="AR15"/>
  <c r="AQ15"/>
  <c r="AP15"/>
  <c r="AO15"/>
  <c r="AN15"/>
  <c r="AM16" i="2" l="1"/>
  <c r="AM17"/>
  <c r="AM18"/>
  <c r="AM28"/>
  <c r="AM19"/>
  <c r="AM29"/>
  <c r="AM29" i="3"/>
  <c r="AM15"/>
  <c r="AM28"/>
  <c r="AI30" i="2" l="1"/>
  <c r="AJ30"/>
  <c r="AK30"/>
  <c r="AD30"/>
  <c r="AE30"/>
  <c r="AF30"/>
  <c r="Y30"/>
  <c r="Z30"/>
  <c r="AA30"/>
  <c r="T30"/>
  <c r="U30"/>
  <c r="V30"/>
  <c r="S30"/>
  <c r="O30"/>
  <c r="P30"/>
  <c r="Q30"/>
  <c r="N30"/>
  <c r="AI30" i="3"/>
  <c r="AJ30"/>
  <c r="AK30"/>
  <c r="AH30"/>
  <c r="AD30"/>
  <c r="AE30"/>
  <c r="AF30"/>
  <c r="AC30"/>
  <c r="Y30"/>
  <c r="Z30"/>
  <c r="AA30"/>
  <c r="X30"/>
  <c r="T30"/>
  <c r="U30"/>
  <c r="V30"/>
  <c r="S30"/>
  <c r="Q30"/>
  <c r="O30"/>
  <c r="P30"/>
  <c r="N30"/>
  <c r="AL30" l="1"/>
  <c r="AG30"/>
  <c r="AB30"/>
  <c r="W30"/>
  <c r="R30"/>
  <c r="M30"/>
  <c r="L30"/>
  <c r="K30"/>
  <c r="J30"/>
  <c r="I30"/>
  <c r="H30"/>
  <c r="G30"/>
  <c r="F30"/>
  <c r="E30"/>
  <c r="D30"/>
  <c r="AQ30" l="1"/>
  <c r="AN30"/>
  <c r="AR30"/>
  <c r="AP30"/>
  <c r="AM30"/>
  <c r="AO30"/>
  <c r="AL30" i="2" l="1"/>
  <c r="AH30"/>
  <c r="AG30"/>
  <c r="AC30"/>
  <c r="AB30"/>
  <c r="X30"/>
  <c r="W30"/>
  <c r="R30"/>
  <c r="M30"/>
  <c r="L30"/>
  <c r="K30"/>
  <c r="J30"/>
  <c r="I30"/>
  <c r="H30"/>
  <c r="G30"/>
  <c r="F30"/>
  <c r="E30"/>
  <c r="D30"/>
  <c r="AR15"/>
  <c r="AQ15"/>
  <c r="AP15"/>
  <c r="AO15"/>
  <c r="AN15"/>
  <c r="AO30" l="1"/>
  <c r="AQ30"/>
  <c r="AP30"/>
  <c r="AN30"/>
  <c r="AM15"/>
  <c r="AR30"/>
  <c r="AM30" l="1"/>
</calcChain>
</file>

<file path=xl/sharedStrings.xml><?xml version="1.0" encoding="utf-8"?>
<sst xmlns="http://schemas.openxmlformats.org/spreadsheetml/2006/main" count="330" uniqueCount="128">
  <si>
    <t xml:space="preserve">PLAN  STUDIÓW  STACJONARNYCH I stopnia                 </t>
  </si>
  <si>
    <t>KIERUNEK: ENERGETYKA</t>
  </si>
  <si>
    <t>PROFIL: PRAKTYCZNY</t>
  </si>
  <si>
    <t>Lp.</t>
  </si>
  <si>
    <t>Nazwa przedmiotu</t>
  </si>
  <si>
    <t>Forma zaliczenia</t>
  </si>
  <si>
    <t>ROK I</t>
  </si>
  <si>
    <t>ROK II</t>
  </si>
  <si>
    <t>ROK III</t>
  </si>
  <si>
    <t>ROK IV</t>
  </si>
  <si>
    <t>Ogółem</t>
  </si>
  <si>
    <t>w tym:</t>
  </si>
  <si>
    <t>ECTS</t>
  </si>
  <si>
    <t>1 sem.</t>
  </si>
  <si>
    <t>2 sem.</t>
  </si>
  <si>
    <t>3 sem.</t>
  </si>
  <si>
    <t>4 sem.</t>
  </si>
  <si>
    <t>5 sem.</t>
  </si>
  <si>
    <t>6 sem.</t>
  </si>
  <si>
    <t xml:space="preserve">7 sem. </t>
  </si>
  <si>
    <t>w</t>
  </si>
  <si>
    <t>ćw</t>
  </si>
  <si>
    <t>lab</t>
  </si>
  <si>
    <t>p</t>
  </si>
  <si>
    <t>w.</t>
  </si>
  <si>
    <t>ćw.</t>
  </si>
  <si>
    <t>A. Przedmioty podstawowe</t>
  </si>
  <si>
    <t>Język obcy</t>
  </si>
  <si>
    <t>E IV</t>
  </si>
  <si>
    <t>Technologie informacyjne</t>
  </si>
  <si>
    <t>z. o. I</t>
  </si>
  <si>
    <t>BHP</t>
  </si>
  <si>
    <t>z. I</t>
  </si>
  <si>
    <t>Wprowadzenie do matematyki</t>
  </si>
  <si>
    <t>Podstawy kreatywności</t>
  </si>
  <si>
    <t>Fizyka</t>
  </si>
  <si>
    <t>E II</t>
  </si>
  <si>
    <t>Metodyka obliczeń inżynierskich</t>
  </si>
  <si>
    <t>z. o. II</t>
  </si>
  <si>
    <t>Narzędzia analizy matematycznej</t>
  </si>
  <si>
    <t>E III</t>
  </si>
  <si>
    <t>Matematyka stosowana</t>
  </si>
  <si>
    <t>z. o. IV</t>
  </si>
  <si>
    <t>Język obcy dla inżynierów</t>
  </si>
  <si>
    <t>z. o. V</t>
  </si>
  <si>
    <t>Podstawy ekonomii dla inżynierów</t>
  </si>
  <si>
    <t>Komunikacja interpersonalna</t>
  </si>
  <si>
    <t>z.o. IV</t>
  </si>
  <si>
    <t>Ochrona własności intelektualnych</t>
  </si>
  <si>
    <t>Wychowanie fizyczne</t>
  </si>
  <si>
    <t>z. I, II</t>
  </si>
  <si>
    <t>B. Przedmioty kierunkowe</t>
  </si>
  <si>
    <t>Materiałoznawstwo</t>
  </si>
  <si>
    <t>Podstawy technologii energetycznych</t>
  </si>
  <si>
    <t>E I</t>
  </si>
  <si>
    <t>Podstawy elektrotechniki i elektroniki</t>
  </si>
  <si>
    <t>Chemia</t>
  </si>
  <si>
    <t>Rysunek techniczny i CAD</t>
  </si>
  <si>
    <t>Odnawialne źródła energii</t>
  </si>
  <si>
    <t>Podstawy energoelektroniki</t>
  </si>
  <si>
    <t>Mechanika płynów</t>
  </si>
  <si>
    <t>z. o. III</t>
  </si>
  <si>
    <t>Maszyny i napędy elektryczne</t>
  </si>
  <si>
    <t xml:space="preserve">Podstawy konstrukcji i eksploatacji maszyn </t>
  </si>
  <si>
    <t>Termodynamika techniczna</t>
  </si>
  <si>
    <t>Kotły parowe</t>
  </si>
  <si>
    <t>Turbiny parowe i gazowe</t>
  </si>
  <si>
    <t>z. o. VI</t>
  </si>
  <si>
    <t>Gospodarka i systemy energetyczne</t>
  </si>
  <si>
    <t>z. o. VII</t>
  </si>
  <si>
    <t>Audyt energetyczny</t>
  </si>
  <si>
    <t>C. Moduł obieralny</t>
  </si>
  <si>
    <t>Moduł obieralny</t>
  </si>
  <si>
    <t>D. Dyplomowanie i praktyka</t>
  </si>
  <si>
    <t>Seminarium dyplomowe</t>
  </si>
  <si>
    <t>z.o. V, VI, VII</t>
  </si>
  <si>
    <t>Praktyka zawodowa I</t>
  </si>
  <si>
    <t>z  II</t>
  </si>
  <si>
    <t>Praktyka zawodowa II</t>
  </si>
  <si>
    <t>z  IV</t>
  </si>
  <si>
    <t>Praktyka zawodowa III</t>
  </si>
  <si>
    <t>z  VI</t>
  </si>
  <si>
    <t>RAZEM</t>
  </si>
  <si>
    <t>Moduł obieralny: ELEKTROENERGETYKA</t>
  </si>
  <si>
    <t>Forma zalicz.</t>
  </si>
  <si>
    <t>7 sem.</t>
  </si>
  <si>
    <t>C. Moduł obieralny: ELEKTROENERGETYKA</t>
  </si>
  <si>
    <t>Podstawy elektroenergetyki</t>
  </si>
  <si>
    <t>Podstawy automatyki</t>
  </si>
  <si>
    <t>Energetyka cieplna</t>
  </si>
  <si>
    <t>Technologie maszyn energetycznych</t>
  </si>
  <si>
    <t>Instalacje odnawialnych żródeł energii</t>
  </si>
  <si>
    <t>Sieci elektroenergetyczne</t>
  </si>
  <si>
    <t>Miernictwo przemysłowe</t>
  </si>
  <si>
    <t>E V</t>
  </si>
  <si>
    <t>Stacje rozdzielcze i aparaty elektryczne</t>
  </si>
  <si>
    <t>Eksploatacia i nadzór nad instalacjami i urządzeniami energetycznymi</t>
  </si>
  <si>
    <t>E VI</t>
  </si>
  <si>
    <t>Pomiary w procesach energetycznych</t>
  </si>
  <si>
    <t>Projektowanie sieci i instalacji elektroenergetycznych</t>
  </si>
  <si>
    <t>Projektowanie maszyn energetycznych</t>
  </si>
  <si>
    <t>Modernizacja maszyn energetycznych</t>
  </si>
  <si>
    <t>E VII</t>
  </si>
  <si>
    <t>Modelowanie procesów energetycznych</t>
  </si>
  <si>
    <t>Projekt inżynierski</t>
  </si>
  <si>
    <t xml:space="preserve">Razem liczba godzin </t>
  </si>
  <si>
    <t>Moduł obieralny: INŻYNIERIA ŚRODOWISKA</t>
  </si>
  <si>
    <t>C. Moduł obieralny: INŻYNIERIA ŚRODOWISKA</t>
  </si>
  <si>
    <t>Wymiana i wymienniki ciepła</t>
  </si>
  <si>
    <t>Chemia środowiska</t>
  </si>
  <si>
    <t>Instrumentalne metody analityczne</t>
  </si>
  <si>
    <t>Systemy zarządzania energią</t>
  </si>
  <si>
    <t>Metrologia i monitoring środowiska</t>
  </si>
  <si>
    <t>Alternatywne źródła energii</t>
  </si>
  <si>
    <t xml:space="preserve">Techniki pomiarowe w przemyśle </t>
  </si>
  <si>
    <t>Ocena oddziaływania na środowisko</t>
  </si>
  <si>
    <t>Ochrona środowiska w energetyce</t>
  </si>
  <si>
    <t>z. o.V</t>
  </si>
  <si>
    <t>Magazynowanie energii</t>
  </si>
  <si>
    <t xml:space="preserve">Instalacje  wentylacyjne i klimatyzacyjne </t>
  </si>
  <si>
    <t>Gospodarka odpadami</t>
  </si>
  <si>
    <t>Dokumentacja środowiskowa</t>
  </si>
  <si>
    <t>Gospodarka wodno-ściekowa</t>
  </si>
  <si>
    <t>Załącznik nr 1</t>
  </si>
  <si>
    <t>z dnia 23 czerwca 2026 r.</t>
  </si>
  <si>
    <t>obowiązuje I rok od r.a. 2026/2027</t>
  </si>
  <si>
    <r>
      <t xml:space="preserve">do </t>
    </r>
    <r>
      <rPr>
        <i/>
        <sz val="10"/>
        <rFont val="Arial"/>
        <family val="2"/>
        <charset val="238"/>
      </rPr>
      <t>Programu studiów na kierunku energetyka - studia pierwszego stopnia o profilu praktycznym,</t>
    </r>
    <r>
      <rPr>
        <sz val="10"/>
        <rFont val="Arial"/>
        <family val="2"/>
        <charset val="238"/>
      </rPr>
      <t xml:space="preserve"> </t>
    </r>
  </si>
  <si>
    <t>stanowiącego załącznik do Uchwały nr Nr 45/2026 Senatu AJP</t>
  </si>
</sst>
</file>

<file path=xl/styles.xml><?xml version="1.0" encoding="utf-8"?>
<styleSheet xmlns="http://schemas.openxmlformats.org/spreadsheetml/2006/main">
  <fonts count="35">
    <font>
      <sz val="11"/>
      <color rgb="FF000000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8"/>
      <name val="Arial"/>
      <family val="2"/>
      <charset val="238"/>
    </font>
    <font>
      <sz val="6"/>
      <name val="Arial"/>
      <family val="2"/>
      <charset val="238"/>
    </font>
    <font>
      <i/>
      <sz val="6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7"/>
      <name val="Arial"/>
      <family val="2"/>
      <charset val="238"/>
    </font>
    <font>
      <i/>
      <sz val="5"/>
      <name val="Arial"/>
      <family val="2"/>
      <charset val="238"/>
    </font>
    <font>
      <b/>
      <sz val="5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7"/>
      <name val="Arial"/>
      <family val="2"/>
      <charset val="238"/>
    </font>
    <font>
      <i/>
      <sz val="7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i/>
      <sz val="6"/>
      <color rgb="FFFF0000"/>
      <name val="Arial"/>
      <family val="2"/>
      <charset val="238"/>
    </font>
    <font>
      <b/>
      <sz val="6"/>
      <name val="Arial"/>
      <family val="2"/>
      <charset val="238"/>
    </font>
    <font>
      <b/>
      <i/>
      <sz val="7"/>
      <color rgb="FFFF0000"/>
      <name val="Arial"/>
      <family val="2"/>
      <charset val="238"/>
    </font>
    <font>
      <sz val="7.5"/>
      <color indexed="8"/>
      <name val="Arial"/>
      <family val="2"/>
      <charset val="238"/>
    </font>
    <font>
      <sz val="7.5"/>
      <name val="Arial"/>
      <family val="2"/>
      <charset val="238"/>
    </font>
    <font>
      <sz val="8"/>
      <color rgb="FFC00000"/>
      <name val="Arial"/>
      <family val="2"/>
      <charset val="238"/>
    </font>
    <font>
      <b/>
      <i/>
      <sz val="7"/>
      <name val="Arial"/>
      <family val="2"/>
      <charset val="238"/>
    </font>
    <font>
      <sz val="9"/>
      <name val="Arial"/>
      <family val="2"/>
      <charset val="238"/>
    </font>
    <font>
      <i/>
      <sz val="6"/>
      <name val="Arial"/>
      <family val="2"/>
      <charset val="238"/>
    </font>
    <font>
      <sz val="6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7.5"/>
      <color rgb="FF000000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31"/>
      </patternFill>
    </fill>
    <fill>
      <patternFill patternType="solid">
        <fgColor rgb="FFCCFFFF"/>
        <bgColor rgb="FFCCFFFF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indexed="64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7"/>
      </patternFill>
    </fill>
    <fill>
      <patternFill patternType="solid">
        <fgColor theme="9" tint="0.59999389629810485"/>
        <bgColor rgb="FFFFFFCC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27"/>
      </patternFill>
    </fill>
    <fill>
      <patternFill patternType="solid">
        <fgColor rgb="FFCCFFCC"/>
        <bgColor rgb="FFFFFFCC"/>
      </patternFill>
    </fill>
    <fill>
      <patternFill patternType="solid">
        <fgColor rgb="FFCCFFFF"/>
        <bgColor rgb="FFCCCCFF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27"/>
      </patternFill>
    </fill>
    <fill>
      <patternFill patternType="solid">
        <fgColor rgb="FFFFFF99"/>
        <bgColor indexed="3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1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3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1" fontId="7" fillId="12" borderId="3" xfId="0" applyNumberFormat="1" applyFont="1" applyFill="1" applyBorder="1" applyAlignment="1">
      <alignment horizontal="center" vertical="center"/>
    </xf>
    <xf numFmtId="1" fontId="17" fillId="3" borderId="3" xfId="0" applyNumberFormat="1" applyFont="1" applyFill="1" applyBorder="1" applyAlignment="1">
      <alignment horizontal="center" vertical="center"/>
    </xf>
    <xf numFmtId="1" fontId="7" fillId="10" borderId="3" xfId="0" applyNumberFormat="1" applyFont="1" applyFill="1" applyBorder="1" applyAlignment="1">
      <alignment horizontal="center" vertical="center"/>
    </xf>
    <xf numFmtId="1" fontId="7" fillId="13" borderId="3" xfId="0" applyNumberFormat="1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horizontal="center" vertical="center"/>
    </xf>
    <xf numFmtId="0" fontId="10" fillId="0" borderId="0" xfId="0" applyFont="1"/>
    <xf numFmtId="0" fontId="18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12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10" fillId="23" borderId="3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24" borderId="3" xfId="0" applyFont="1" applyFill="1" applyBorder="1" applyAlignment="1">
      <alignment horizontal="center" vertical="center"/>
    </xf>
    <xf numFmtId="0" fontId="25" fillId="0" borderId="3" xfId="0" applyFont="1" applyBorder="1" applyAlignment="1">
      <alignment horizontal="left" vertical="center" wrapText="1"/>
    </xf>
    <xf numFmtId="0" fontId="7" fillId="15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 wrapText="1"/>
    </xf>
    <xf numFmtId="0" fontId="7" fillId="11" borderId="3" xfId="0" applyFont="1" applyFill="1" applyBorder="1" applyAlignment="1">
      <alignment horizontal="center" vertical="center"/>
    </xf>
    <xf numFmtId="0" fontId="7" fillId="25" borderId="3" xfId="0" applyFont="1" applyFill="1" applyBorder="1" applyAlignment="1">
      <alignment horizontal="center" vertical="center"/>
    </xf>
    <xf numFmtId="0" fontId="7" fillId="20" borderId="3" xfId="0" applyFont="1" applyFill="1" applyBorder="1" applyAlignment="1">
      <alignment horizontal="center" vertical="center"/>
    </xf>
    <xf numFmtId="0" fontId="16" fillId="18" borderId="3" xfId="0" applyFont="1" applyFill="1" applyBorder="1" applyAlignment="1">
      <alignment horizontal="center" vertical="center"/>
    </xf>
    <xf numFmtId="0" fontId="16" fillId="17" borderId="3" xfId="0" applyFont="1" applyFill="1" applyBorder="1" applyAlignment="1">
      <alignment horizontal="center" vertical="center"/>
    </xf>
    <xf numFmtId="0" fontId="16" fillId="12" borderId="3" xfId="0" applyFont="1" applyFill="1" applyBorder="1" applyAlignment="1">
      <alignment horizontal="center" vertical="center"/>
    </xf>
    <xf numFmtId="0" fontId="16" fillId="14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18" borderId="3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7" fillId="17" borderId="3" xfId="0" applyFont="1" applyFill="1" applyBorder="1" applyAlignment="1">
      <alignment horizontal="center" vertical="center"/>
    </xf>
    <xf numFmtId="0" fontId="7" fillId="9" borderId="3" xfId="1" applyFont="1" applyFill="1" applyBorder="1" applyAlignment="1">
      <alignment horizontal="center" vertical="center"/>
    </xf>
    <xf numFmtId="0" fontId="7" fillId="7" borderId="3" xfId="1" applyFont="1" applyFill="1" applyBorder="1" applyAlignment="1">
      <alignment horizontal="center" vertical="center"/>
    </xf>
    <xf numFmtId="0" fontId="7" fillId="12" borderId="3" xfId="0" applyFont="1" applyFill="1" applyBorder="1" applyAlignment="1">
      <alignment horizontal="center" vertical="center"/>
    </xf>
    <xf numFmtId="0" fontId="7" fillId="14" borderId="3" xfId="0" applyFont="1" applyFill="1" applyBorder="1" applyAlignment="1">
      <alignment horizontal="center" vertical="center"/>
    </xf>
    <xf numFmtId="1" fontId="23" fillId="2" borderId="3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3" xfId="0" applyFont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10" fillId="21" borderId="3" xfId="0" applyFont="1" applyFill="1" applyBorder="1" applyAlignment="1">
      <alignment horizontal="center" vertical="center"/>
    </xf>
    <xf numFmtId="0" fontId="10" fillId="16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/>
    </xf>
    <xf numFmtId="0" fontId="8" fillId="0" borderId="0" xfId="0" applyFont="1"/>
    <xf numFmtId="0" fontId="6" fillId="0" borderId="0" xfId="0" applyFont="1"/>
    <xf numFmtId="0" fontId="29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30" fillId="11" borderId="2" xfId="0" applyFont="1" applyFill="1" applyBorder="1" applyAlignment="1">
      <alignment horizontal="center" vertical="center" wrapText="1"/>
    </xf>
    <xf numFmtId="0" fontId="30" fillId="13" borderId="2" xfId="0" applyFont="1" applyFill="1" applyBorder="1" applyAlignment="1">
      <alignment horizontal="center" vertical="center" wrapText="1"/>
    </xf>
    <xf numFmtId="0" fontId="30" fillId="11" borderId="3" xfId="0" applyFont="1" applyFill="1" applyBorder="1" applyAlignment="1">
      <alignment horizontal="center" vertical="center" wrapText="1"/>
    </xf>
    <xf numFmtId="0" fontId="30" fillId="13" borderId="3" xfId="0" applyFont="1" applyFill="1" applyBorder="1" applyAlignment="1">
      <alignment horizontal="center" vertical="center" wrapText="1"/>
    </xf>
    <xf numFmtId="0" fontId="7" fillId="22" borderId="3" xfId="0" applyFont="1" applyFill="1" applyBorder="1" applyAlignment="1">
      <alignment horizontal="center" vertical="center"/>
    </xf>
    <xf numFmtId="0" fontId="32" fillId="0" borderId="0" xfId="0" applyFont="1"/>
    <xf numFmtId="0" fontId="7" fillId="19" borderId="3" xfId="0" applyFont="1" applyFill="1" applyBorder="1" applyAlignment="1">
      <alignment horizontal="left" vertical="center" wrapText="1"/>
    </xf>
    <xf numFmtId="0" fontId="17" fillId="8" borderId="6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7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1" fontId="11" fillId="12" borderId="3" xfId="0" applyNumberFormat="1" applyFont="1" applyFill="1" applyBorder="1" applyAlignment="1">
      <alignment horizontal="center" vertical="center"/>
    </xf>
    <xf numFmtId="1" fontId="11" fillId="10" borderId="3" xfId="0" applyNumberFormat="1" applyFont="1" applyFill="1" applyBorder="1" applyAlignment="1">
      <alignment horizontal="center" vertical="center"/>
    </xf>
    <xf numFmtId="1" fontId="11" fillId="13" borderId="3" xfId="0" applyNumberFormat="1" applyFont="1" applyFill="1" applyBorder="1" applyAlignment="1">
      <alignment horizontal="center" vertical="center"/>
    </xf>
    <xf numFmtId="1" fontId="31" fillId="2" borderId="3" xfId="0" applyNumberFormat="1" applyFont="1" applyFill="1" applyBorder="1" applyAlignment="1">
      <alignment horizontal="center" vertical="center"/>
    </xf>
    <xf numFmtId="0" fontId="33" fillId="0" borderId="0" xfId="0" applyFont="1"/>
    <xf numFmtId="0" fontId="16" fillId="3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7" fillId="6" borderId="5" xfId="0" applyFont="1" applyFill="1" applyBorder="1" applyAlignment="1">
      <alignment vertical="center"/>
    </xf>
    <xf numFmtId="0" fontId="17" fillId="6" borderId="3" xfId="0" applyFont="1" applyFill="1" applyBorder="1" applyAlignment="1">
      <alignment vertical="center"/>
    </xf>
    <xf numFmtId="1" fontId="20" fillId="2" borderId="3" xfId="0" applyNumberFormat="1" applyFont="1" applyFill="1" applyBorder="1" applyAlignment="1">
      <alignment vertical="center"/>
    </xf>
    <xf numFmtId="0" fontId="5" fillId="0" borderId="0" xfId="0" quotePrefix="1" applyFont="1" applyAlignment="1">
      <alignment horizontal="center" vertical="top" wrapText="1"/>
    </xf>
    <xf numFmtId="0" fontId="5" fillId="0" borderId="0" xfId="0" quotePrefix="1" applyFont="1" applyAlignment="1">
      <alignment horizontal="center" vertical="top"/>
    </xf>
    <xf numFmtId="0" fontId="5" fillId="0" borderId="0" xfId="0" quotePrefix="1" applyFont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textRotation="90" wrapText="1"/>
    </xf>
    <xf numFmtId="0" fontId="21" fillId="3" borderId="3" xfId="0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20" fillId="2" borderId="8" xfId="0" applyNumberFormat="1" applyFont="1" applyFill="1" applyBorder="1" applyAlignment="1">
      <alignment horizontal="center" vertical="center"/>
    </xf>
    <xf numFmtId="1" fontId="20" fillId="2" borderId="1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2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6" borderId="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textRotation="90" wrapText="1"/>
    </xf>
    <xf numFmtId="0" fontId="8" fillId="5" borderId="2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textRotation="90" wrapText="1"/>
    </xf>
    <xf numFmtId="0" fontId="8" fillId="13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30" fillId="11" borderId="2" xfId="0" applyFont="1" applyFill="1" applyBorder="1" applyAlignment="1">
      <alignment horizontal="center" vertical="center" wrapText="1"/>
    </xf>
    <xf numFmtId="0" fontId="30" fillId="13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top"/>
    </xf>
    <xf numFmtId="0" fontId="2" fillId="0" borderId="0" xfId="0" applyFont="1" applyFill="1" applyAlignment="1">
      <alignment horizontal="right" vertical="top" wrapText="1"/>
    </xf>
  </cellXfs>
  <cellStyles count="2">
    <cellStyle name="Normalny" xfId="0" builtinId="0"/>
    <cellStyle name="Normalny 2" xfId="1"/>
  </cellStyles>
  <dxfs count="2">
    <dxf>
      <alignment horizontal="general" vertical="bottom" textRotation="0" wrapText="0" indent="0" relativeIndent="255" shrinkToFit="0" readingOrder="1"/>
    </dxf>
    <dxf>
      <alignment horizontal="general" vertical="bottom" textRotation="0" wrapText="0" indent="0" relativeIndent="255" shrinkToFit="0" readingOrder="1"/>
    </dxf>
  </dxfs>
  <tableStyles count="0" defaultTableStyle="TableStyleMedium2" defaultPivotStyle="PivotStyleLight16"/>
  <colors>
    <mruColors>
      <color rgb="FFFF99CC"/>
      <color rgb="FFCCFFFF"/>
      <color rgb="FFCCFFCC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T57"/>
  <sheetViews>
    <sheetView tabSelected="1" zoomScaleNormal="100" workbookViewId="0">
      <selection sqref="A1:AR5"/>
    </sheetView>
  </sheetViews>
  <sheetFormatPr defaultColWidth="9" defaultRowHeight="14.25"/>
  <cols>
    <col min="1" max="1" width="2.375" style="3" customWidth="1"/>
    <col min="2" max="2" width="21.125" style="26" customWidth="1"/>
    <col min="3" max="3" width="6.875" style="4" customWidth="1"/>
    <col min="4" max="7" width="3.125" style="57" customWidth="1"/>
    <col min="8" max="8" width="3.125" style="58" customWidth="1"/>
    <col min="9" max="12" width="3.125" style="57" customWidth="1"/>
    <col min="13" max="13" width="3.125" style="58" customWidth="1"/>
    <col min="14" max="17" width="3.125" style="59" customWidth="1"/>
    <col min="18" max="18" width="3.125" style="60" customWidth="1"/>
    <col min="19" max="22" width="3.125" style="57" customWidth="1"/>
    <col min="23" max="23" width="3.125" style="58" customWidth="1"/>
    <col min="24" max="27" width="3.125" style="59" customWidth="1"/>
    <col min="28" max="28" width="3.125" style="60" customWidth="1"/>
    <col min="29" max="32" width="3.125" style="57" customWidth="1"/>
    <col min="33" max="33" width="3.125" style="58" customWidth="1"/>
    <col min="34" max="37" width="3.125" style="57" customWidth="1"/>
    <col min="38" max="38" width="3.125" style="58" customWidth="1"/>
    <col min="39" max="39" width="5.125" style="61" customWidth="1"/>
    <col min="40" max="43" width="3.125" style="62" customWidth="1"/>
    <col min="44" max="44" width="3.5" style="63" customWidth="1"/>
    <col min="45" max="45" width="6.375" style="1" customWidth="1"/>
    <col min="46" max="50" width="7.625" style="1" customWidth="1"/>
    <col min="51" max="51" width="2.125" style="1" customWidth="1"/>
    <col min="52" max="52" width="1.625" style="1" customWidth="1"/>
    <col min="53" max="53" width="1.375" style="1" customWidth="1"/>
    <col min="54" max="54" width="1.5" style="1" customWidth="1"/>
    <col min="55" max="55" width="1.375" style="1" hidden="1" customWidth="1"/>
    <col min="56" max="58" width="7.625" style="1" hidden="1" customWidth="1"/>
    <col min="59" max="250" width="8.625" style="1" customWidth="1"/>
    <col min="251" max="251" width="2.375" style="1" customWidth="1"/>
    <col min="252" max="252" width="21" style="1" customWidth="1"/>
    <col min="253" max="253" width="6.875" style="1" customWidth="1"/>
    <col min="254" max="257" width="2.125" style="1" customWidth="1"/>
    <col min="258" max="258" width="2.375" style="1" customWidth="1"/>
    <col min="259" max="262" width="2.125" style="1" customWidth="1"/>
    <col min="263" max="263" width="2.375" style="1" customWidth="1"/>
    <col min="264" max="267" width="2.125" style="1" customWidth="1"/>
    <col min="268" max="268" width="2.375" style="1" customWidth="1"/>
    <col min="269" max="272" width="2.125" style="1" customWidth="1"/>
    <col min="273" max="273" width="2.375" style="1" customWidth="1"/>
    <col min="274" max="274" width="3.125" style="1" customWidth="1"/>
    <col min="275" max="275" width="2.125" style="1" customWidth="1"/>
    <col min="276" max="276" width="3.125" style="1" customWidth="1"/>
    <col min="277" max="278" width="2.125" style="1" customWidth="1"/>
    <col min="279" max="279" width="3" style="1" customWidth="1"/>
    <col min="280" max="280" width="1.5" style="1" customWidth="1"/>
    <col min="281" max="281" width="3.125" style="1" customWidth="1"/>
    <col min="282" max="282" width="2.125" style="1" customWidth="1"/>
    <col min="283" max="283" width="3" style="1" customWidth="1"/>
    <col min="284" max="284" width="2.375" style="1" customWidth="1"/>
    <col min="285" max="286" width="2.125" style="1" customWidth="1"/>
    <col min="287" max="287" width="2.375" style="1" customWidth="1"/>
    <col min="288" max="288" width="2.125" style="1" customWidth="1"/>
    <col min="289" max="289" width="6.125" style="1" customWidth="1"/>
    <col min="290" max="290" width="4.125" style="1" customWidth="1"/>
    <col min="291" max="294" width="3.125" style="1" customWidth="1"/>
    <col min="295" max="295" width="0.125" style="1" customWidth="1"/>
    <col min="296" max="306" width="10.5" style="1" hidden="1" customWidth="1"/>
    <col min="307" max="307" width="2.125" style="1" customWidth="1"/>
    <col min="308" max="308" width="1.625" style="1" customWidth="1"/>
    <col min="309" max="309" width="1.375" style="1" customWidth="1"/>
    <col min="310" max="310" width="1.5" style="1" customWidth="1"/>
    <col min="311" max="314" width="10.5" style="1" hidden="1" customWidth="1"/>
    <col min="315" max="506" width="8.625" style="1" customWidth="1"/>
    <col min="507" max="507" width="2.375" style="1" customWidth="1"/>
    <col min="508" max="508" width="21" style="1" customWidth="1"/>
    <col min="509" max="509" width="6.875" style="1" customWidth="1"/>
    <col min="510" max="513" width="2.125" style="1" customWidth="1"/>
    <col min="514" max="514" width="2.375" style="1" customWidth="1"/>
    <col min="515" max="518" width="2.125" style="1" customWidth="1"/>
    <col min="519" max="519" width="2.375" style="1" customWidth="1"/>
    <col min="520" max="523" width="2.125" style="1" customWidth="1"/>
    <col min="524" max="524" width="2.375" style="1" customWidth="1"/>
    <col min="525" max="528" width="2.125" style="1" customWidth="1"/>
    <col min="529" max="529" width="2.375" style="1" customWidth="1"/>
    <col min="530" max="530" width="3.125" style="1" customWidth="1"/>
    <col min="531" max="531" width="2.125" style="1" customWidth="1"/>
    <col min="532" max="532" width="3.125" style="1" customWidth="1"/>
    <col min="533" max="534" width="2.125" style="1" customWidth="1"/>
    <col min="535" max="535" width="3" style="1" customWidth="1"/>
    <col min="536" max="536" width="1.5" style="1" customWidth="1"/>
    <col min="537" max="537" width="3.125" style="1" customWidth="1"/>
    <col min="538" max="538" width="2.125" style="1" customWidth="1"/>
    <col min="539" max="539" width="3" style="1" customWidth="1"/>
    <col min="540" max="540" width="2.375" style="1" customWidth="1"/>
    <col min="541" max="542" width="2.125" style="1" customWidth="1"/>
    <col min="543" max="543" width="2.375" style="1" customWidth="1"/>
    <col min="544" max="544" width="2.125" style="1" customWidth="1"/>
    <col min="545" max="545" width="6.125" style="1" customWidth="1"/>
    <col min="546" max="546" width="4.125" style="1" customWidth="1"/>
    <col min="547" max="550" width="3.125" style="1" customWidth="1"/>
    <col min="551" max="551" width="0.125" style="1" customWidth="1"/>
    <col min="552" max="562" width="10.5" style="1" hidden="1" customWidth="1"/>
    <col min="563" max="563" width="2.125" style="1" customWidth="1"/>
    <col min="564" max="564" width="1.625" style="1" customWidth="1"/>
    <col min="565" max="565" width="1.375" style="1" customWidth="1"/>
    <col min="566" max="566" width="1.5" style="1" customWidth="1"/>
    <col min="567" max="570" width="10.5" style="1" hidden="1" customWidth="1"/>
    <col min="571" max="762" width="8.625" style="1" customWidth="1"/>
    <col min="763" max="763" width="2.375" style="1" customWidth="1"/>
    <col min="764" max="764" width="21" style="1" customWidth="1"/>
    <col min="765" max="765" width="6.875" style="1" customWidth="1"/>
    <col min="766" max="769" width="2.125" style="1" customWidth="1"/>
    <col min="770" max="770" width="2.375" style="1" customWidth="1"/>
    <col min="771" max="774" width="2.125" style="1" customWidth="1"/>
    <col min="775" max="775" width="2.375" style="1" customWidth="1"/>
    <col min="776" max="779" width="2.125" style="1" customWidth="1"/>
    <col min="780" max="780" width="2.375" style="1" customWidth="1"/>
    <col min="781" max="784" width="2.125" style="1" customWidth="1"/>
    <col min="785" max="785" width="2.375" style="1" customWidth="1"/>
    <col min="786" max="786" width="3.125" style="1" customWidth="1"/>
    <col min="787" max="787" width="2.125" style="1" customWidth="1"/>
    <col min="788" max="788" width="3.125" style="1" customWidth="1"/>
    <col min="789" max="790" width="2.125" style="1" customWidth="1"/>
    <col min="791" max="791" width="3" style="1" customWidth="1"/>
    <col min="792" max="792" width="1.5" style="1" customWidth="1"/>
    <col min="793" max="793" width="3.125" style="1" customWidth="1"/>
    <col min="794" max="794" width="2.125" style="1" customWidth="1"/>
    <col min="795" max="795" width="3" style="1" customWidth="1"/>
    <col min="796" max="796" width="2.375" style="1" customWidth="1"/>
    <col min="797" max="798" width="2.125" style="1" customWidth="1"/>
    <col min="799" max="799" width="2.375" style="1" customWidth="1"/>
    <col min="800" max="800" width="2.125" style="1" customWidth="1"/>
    <col min="801" max="801" width="6.125" style="1" customWidth="1"/>
    <col min="802" max="802" width="4.125" style="1" customWidth="1"/>
    <col min="803" max="806" width="3.125" style="1" customWidth="1"/>
    <col min="807" max="807" width="0.125" style="1" customWidth="1"/>
    <col min="808" max="818" width="10.5" style="1" hidden="1" customWidth="1"/>
    <col min="819" max="819" width="2.125" style="1" customWidth="1"/>
    <col min="820" max="820" width="1.625" style="1" customWidth="1"/>
    <col min="821" max="821" width="1.375" style="1" customWidth="1"/>
    <col min="822" max="822" width="1.5" style="1" customWidth="1"/>
    <col min="823" max="826" width="10.5" style="1" hidden="1" customWidth="1"/>
    <col min="827" max="1019" width="8.625" style="1" customWidth="1"/>
    <col min="1020" max="16384" width="9" style="1"/>
  </cols>
  <sheetData>
    <row r="1" spans="1:45">
      <c r="A1" s="186" t="s">
        <v>123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</row>
    <row r="2" spans="1:45">
      <c r="A2" s="186" t="s">
        <v>126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</row>
    <row r="3" spans="1:45">
      <c r="A3" s="189" t="s">
        <v>127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</row>
    <row r="4" spans="1:45">
      <c r="A4" s="189" t="s">
        <v>124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</row>
    <row r="5" spans="1:45" ht="12.75" customHeight="1">
      <c r="A5" s="190" t="s">
        <v>125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</row>
    <row r="6" spans="1:45" s="2" customFormat="1" ht="15" customHeight="1">
      <c r="A6" s="141" t="s">
        <v>0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</row>
    <row r="7" spans="1:45" s="2" customFormat="1" ht="15" customHeight="1">
      <c r="A7" s="142" t="s">
        <v>1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</row>
    <row r="8" spans="1:45" ht="15" customHeight="1">
      <c r="A8" s="143" t="s">
        <v>2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</row>
    <row r="9" spans="1:45" ht="15.75" customHeight="1"/>
    <row r="10" spans="1:45" s="14" customFormat="1" ht="12" customHeight="1">
      <c r="A10" s="144" t="s">
        <v>3</v>
      </c>
      <c r="B10" s="144" t="s">
        <v>4</v>
      </c>
      <c r="C10" s="145" t="s">
        <v>5</v>
      </c>
      <c r="D10" s="146" t="s">
        <v>6</v>
      </c>
      <c r="E10" s="146"/>
      <c r="F10" s="146"/>
      <c r="G10" s="146"/>
      <c r="H10" s="146"/>
      <c r="I10" s="146"/>
      <c r="J10" s="146"/>
      <c r="K10" s="146"/>
      <c r="L10" s="146"/>
      <c r="M10" s="146"/>
      <c r="N10" s="146" t="s">
        <v>7</v>
      </c>
      <c r="O10" s="146"/>
      <c r="P10" s="146"/>
      <c r="Q10" s="146"/>
      <c r="R10" s="146"/>
      <c r="S10" s="146"/>
      <c r="T10" s="146"/>
      <c r="U10" s="146"/>
      <c r="V10" s="146"/>
      <c r="W10" s="146"/>
      <c r="X10" s="146" t="s">
        <v>8</v>
      </c>
      <c r="Y10" s="146"/>
      <c r="Z10" s="146"/>
      <c r="AA10" s="146"/>
      <c r="AB10" s="146"/>
      <c r="AC10" s="146"/>
      <c r="AD10" s="146"/>
      <c r="AE10" s="146"/>
      <c r="AF10" s="146"/>
      <c r="AG10" s="146"/>
      <c r="AH10" s="146" t="s">
        <v>9</v>
      </c>
      <c r="AI10" s="146"/>
      <c r="AJ10" s="146"/>
      <c r="AK10" s="146"/>
      <c r="AL10" s="146"/>
      <c r="AM10" s="147" t="s">
        <v>10</v>
      </c>
      <c r="AN10" s="149" t="s">
        <v>11</v>
      </c>
      <c r="AO10" s="149"/>
      <c r="AP10" s="149"/>
      <c r="AQ10" s="149"/>
      <c r="AR10" s="148" t="s">
        <v>12</v>
      </c>
    </row>
    <row r="11" spans="1:45" s="14" customFormat="1" ht="10.5" customHeight="1">
      <c r="A11" s="144"/>
      <c r="B11" s="144"/>
      <c r="C11" s="145"/>
      <c r="D11" s="150" t="s">
        <v>13</v>
      </c>
      <c r="E11" s="150"/>
      <c r="F11" s="150"/>
      <c r="G11" s="150"/>
      <c r="H11" s="148" t="s">
        <v>12</v>
      </c>
      <c r="I11" s="150" t="s">
        <v>14</v>
      </c>
      <c r="J11" s="150"/>
      <c r="K11" s="150"/>
      <c r="L11" s="150"/>
      <c r="M11" s="148" t="s">
        <v>12</v>
      </c>
      <c r="N11" s="151" t="s">
        <v>15</v>
      </c>
      <c r="O11" s="151"/>
      <c r="P11" s="151"/>
      <c r="Q11" s="151"/>
      <c r="R11" s="148" t="s">
        <v>12</v>
      </c>
      <c r="S11" s="151" t="s">
        <v>16</v>
      </c>
      <c r="T11" s="151"/>
      <c r="U11" s="151"/>
      <c r="V11" s="151"/>
      <c r="W11" s="148" t="s">
        <v>12</v>
      </c>
      <c r="X11" s="152" t="s">
        <v>17</v>
      </c>
      <c r="Y11" s="152"/>
      <c r="Z11" s="152"/>
      <c r="AA11" s="152"/>
      <c r="AB11" s="148" t="s">
        <v>12</v>
      </c>
      <c r="AC11" s="152" t="s">
        <v>18</v>
      </c>
      <c r="AD11" s="152"/>
      <c r="AE11" s="152"/>
      <c r="AF11" s="152"/>
      <c r="AG11" s="148" t="s">
        <v>12</v>
      </c>
      <c r="AH11" s="153" t="s">
        <v>19</v>
      </c>
      <c r="AI11" s="153"/>
      <c r="AJ11" s="153"/>
      <c r="AK11" s="153"/>
      <c r="AL11" s="148" t="s">
        <v>12</v>
      </c>
      <c r="AM11" s="147"/>
      <c r="AN11" s="149"/>
      <c r="AO11" s="149"/>
      <c r="AP11" s="149"/>
      <c r="AQ11" s="149"/>
      <c r="AR11" s="148"/>
    </row>
    <row r="12" spans="1:45" s="25" customFormat="1" ht="19.5" customHeight="1">
      <c r="A12" s="144"/>
      <c r="B12" s="144"/>
      <c r="C12" s="145"/>
      <c r="D12" s="19" t="s">
        <v>20</v>
      </c>
      <c r="E12" s="19" t="s">
        <v>21</v>
      </c>
      <c r="F12" s="19" t="s">
        <v>22</v>
      </c>
      <c r="G12" s="19" t="s">
        <v>23</v>
      </c>
      <c r="H12" s="148"/>
      <c r="I12" s="19" t="s">
        <v>20</v>
      </c>
      <c r="J12" s="19" t="s">
        <v>21</v>
      </c>
      <c r="K12" s="19" t="s">
        <v>22</v>
      </c>
      <c r="L12" s="19" t="s">
        <v>23</v>
      </c>
      <c r="M12" s="148"/>
      <c r="N12" s="20" t="s">
        <v>20</v>
      </c>
      <c r="O12" s="20" t="s">
        <v>21</v>
      </c>
      <c r="P12" s="20" t="s">
        <v>22</v>
      </c>
      <c r="Q12" s="20" t="s">
        <v>23</v>
      </c>
      <c r="R12" s="148"/>
      <c r="S12" s="20" t="s">
        <v>20</v>
      </c>
      <c r="T12" s="20" t="s">
        <v>21</v>
      </c>
      <c r="U12" s="20" t="s">
        <v>22</v>
      </c>
      <c r="V12" s="20" t="s">
        <v>23</v>
      </c>
      <c r="W12" s="148"/>
      <c r="X12" s="21" t="s">
        <v>20</v>
      </c>
      <c r="Y12" s="21" t="s">
        <v>21</v>
      </c>
      <c r="Z12" s="21" t="s">
        <v>22</v>
      </c>
      <c r="AA12" s="21" t="s">
        <v>23</v>
      </c>
      <c r="AB12" s="148"/>
      <c r="AC12" s="21" t="s">
        <v>20</v>
      </c>
      <c r="AD12" s="21" t="s">
        <v>21</v>
      </c>
      <c r="AE12" s="21" t="s">
        <v>22</v>
      </c>
      <c r="AF12" s="21" t="s">
        <v>23</v>
      </c>
      <c r="AG12" s="148"/>
      <c r="AH12" s="22" t="s">
        <v>20</v>
      </c>
      <c r="AI12" s="22" t="s">
        <v>21</v>
      </c>
      <c r="AJ12" s="22" t="s">
        <v>22</v>
      </c>
      <c r="AK12" s="22" t="s">
        <v>23</v>
      </c>
      <c r="AL12" s="148"/>
      <c r="AM12" s="147"/>
      <c r="AN12" s="23" t="s">
        <v>24</v>
      </c>
      <c r="AO12" s="23" t="s">
        <v>25</v>
      </c>
      <c r="AP12" s="23" t="s">
        <v>22</v>
      </c>
      <c r="AQ12" s="23" t="s">
        <v>23</v>
      </c>
      <c r="AR12" s="148"/>
      <c r="AS12" s="64"/>
    </row>
    <row r="13" spans="1:45" s="67" customFormat="1" ht="20.100000000000001" customHeight="1">
      <c r="A13" s="154" t="s">
        <v>26</v>
      </c>
      <c r="B13" s="154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154"/>
      <c r="AG13" s="154"/>
      <c r="AH13" s="154"/>
      <c r="AI13" s="154"/>
      <c r="AJ13" s="154"/>
      <c r="AK13" s="154"/>
      <c r="AL13" s="154"/>
      <c r="AM13" s="65">
        <f t="shared" ref="AM13:AR13" si="0">SUM(AM14:AM27)</f>
        <v>559</v>
      </c>
      <c r="AN13" s="65">
        <f t="shared" si="0"/>
        <v>169</v>
      </c>
      <c r="AO13" s="65">
        <f t="shared" si="0"/>
        <v>345</v>
      </c>
      <c r="AP13" s="65">
        <f t="shared" si="0"/>
        <v>45</v>
      </c>
      <c r="AQ13" s="65">
        <f t="shared" si="0"/>
        <v>0</v>
      </c>
      <c r="AR13" s="65">
        <f t="shared" si="0"/>
        <v>33</v>
      </c>
      <c r="AS13" s="66"/>
    </row>
    <row r="14" spans="1:45" ht="20.100000000000001" customHeight="1">
      <c r="A14" s="68">
        <v>1</v>
      </c>
      <c r="B14" s="69" t="s">
        <v>29</v>
      </c>
      <c r="C14" s="13" t="s">
        <v>30</v>
      </c>
      <c r="D14" s="44"/>
      <c r="E14" s="44"/>
      <c r="F14" s="44">
        <v>30</v>
      </c>
      <c r="G14" s="44"/>
      <c r="H14" s="70">
        <v>2</v>
      </c>
      <c r="I14" s="44"/>
      <c r="J14" s="44"/>
      <c r="K14" s="44"/>
      <c r="L14" s="44"/>
      <c r="M14" s="70"/>
      <c r="N14" s="71"/>
      <c r="O14" s="79"/>
      <c r="P14" s="71"/>
      <c r="Q14" s="71"/>
      <c r="R14" s="73"/>
      <c r="S14" s="71"/>
      <c r="T14" s="71"/>
      <c r="U14" s="71"/>
      <c r="V14" s="71"/>
      <c r="W14" s="73"/>
      <c r="X14" s="74"/>
      <c r="Y14" s="74"/>
      <c r="Z14" s="74"/>
      <c r="AA14" s="74"/>
      <c r="AB14" s="73"/>
      <c r="AC14" s="74"/>
      <c r="AD14" s="74"/>
      <c r="AE14" s="74"/>
      <c r="AF14" s="74"/>
      <c r="AG14" s="73"/>
      <c r="AH14" s="75"/>
      <c r="AI14" s="75"/>
      <c r="AJ14" s="75"/>
      <c r="AK14" s="75"/>
      <c r="AL14" s="70"/>
      <c r="AM14" s="76">
        <f t="shared" ref="AM14:AM26" si="1">AN14+AO14+AP14+AQ14</f>
        <v>30</v>
      </c>
      <c r="AN14" s="41">
        <f t="shared" ref="AN14:AR27" si="2">D14+I14+N14+S14+X14+AC14+AH14</f>
        <v>0</v>
      </c>
      <c r="AO14" s="41">
        <f t="shared" si="2"/>
        <v>0</v>
      </c>
      <c r="AP14" s="41">
        <f t="shared" si="2"/>
        <v>30</v>
      </c>
      <c r="AQ14" s="41">
        <f t="shared" si="2"/>
        <v>0</v>
      </c>
      <c r="AR14" s="77">
        <f t="shared" si="2"/>
        <v>2</v>
      </c>
    </row>
    <row r="15" spans="1:45" ht="20.100000000000001" customHeight="1">
      <c r="A15" s="68">
        <v>2</v>
      </c>
      <c r="B15" s="80" t="s">
        <v>31</v>
      </c>
      <c r="C15" s="13" t="s">
        <v>32</v>
      </c>
      <c r="D15" s="44">
        <v>4</v>
      </c>
      <c r="E15" s="44"/>
      <c r="F15" s="44"/>
      <c r="G15" s="44"/>
      <c r="H15" s="70">
        <v>0</v>
      </c>
      <c r="I15" s="44"/>
      <c r="J15" s="44"/>
      <c r="K15" s="44"/>
      <c r="L15" s="44"/>
      <c r="M15" s="70"/>
      <c r="N15" s="71"/>
      <c r="O15" s="71"/>
      <c r="P15" s="71"/>
      <c r="Q15" s="71"/>
      <c r="R15" s="73"/>
      <c r="S15" s="71"/>
      <c r="T15" s="71"/>
      <c r="U15" s="71"/>
      <c r="V15" s="71"/>
      <c r="W15" s="73"/>
      <c r="X15" s="74"/>
      <c r="Y15" s="74"/>
      <c r="Z15" s="74"/>
      <c r="AA15" s="74"/>
      <c r="AB15" s="73"/>
      <c r="AC15" s="74"/>
      <c r="AD15" s="74"/>
      <c r="AE15" s="74"/>
      <c r="AF15" s="74"/>
      <c r="AG15" s="73"/>
      <c r="AH15" s="81"/>
      <c r="AI15" s="81"/>
      <c r="AJ15" s="81"/>
      <c r="AK15" s="81"/>
      <c r="AL15" s="73"/>
      <c r="AM15" s="76">
        <f t="shared" si="1"/>
        <v>4</v>
      </c>
      <c r="AN15" s="41">
        <f t="shared" si="2"/>
        <v>4</v>
      </c>
      <c r="AO15" s="41">
        <f t="shared" si="2"/>
        <v>0</v>
      </c>
      <c r="AP15" s="41">
        <f t="shared" si="2"/>
        <v>0</v>
      </c>
      <c r="AQ15" s="41">
        <f t="shared" si="2"/>
        <v>0</v>
      </c>
      <c r="AR15" s="77">
        <f t="shared" si="2"/>
        <v>0</v>
      </c>
    </row>
    <row r="16" spans="1:45" ht="20.100000000000001" customHeight="1">
      <c r="A16" s="68">
        <v>3</v>
      </c>
      <c r="B16" s="80" t="s">
        <v>33</v>
      </c>
      <c r="C16" s="13" t="s">
        <v>30</v>
      </c>
      <c r="D16" s="44">
        <v>15</v>
      </c>
      <c r="E16" s="44">
        <v>15</v>
      </c>
      <c r="F16" s="44"/>
      <c r="G16" s="44"/>
      <c r="H16" s="70">
        <v>2</v>
      </c>
      <c r="I16" s="44"/>
      <c r="J16" s="44"/>
      <c r="K16" s="44"/>
      <c r="L16" s="44"/>
      <c r="M16" s="70"/>
      <c r="N16" s="71"/>
      <c r="O16" s="71"/>
      <c r="P16" s="71"/>
      <c r="Q16" s="71"/>
      <c r="R16" s="73"/>
      <c r="S16" s="71"/>
      <c r="T16" s="71"/>
      <c r="U16" s="71"/>
      <c r="V16" s="71"/>
      <c r="W16" s="73"/>
      <c r="X16" s="74"/>
      <c r="Y16" s="74"/>
      <c r="Z16" s="74"/>
      <c r="AA16" s="74"/>
      <c r="AB16" s="73"/>
      <c r="AC16" s="74"/>
      <c r="AD16" s="74"/>
      <c r="AE16" s="74"/>
      <c r="AF16" s="74"/>
      <c r="AG16" s="73"/>
      <c r="AH16" s="81"/>
      <c r="AI16" s="81"/>
      <c r="AJ16" s="81"/>
      <c r="AK16" s="81"/>
      <c r="AL16" s="73"/>
      <c r="AM16" s="76">
        <f t="shared" si="1"/>
        <v>30</v>
      </c>
      <c r="AN16" s="41">
        <f t="shared" si="2"/>
        <v>15</v>
      </c>
      <c r="AO16" s="41">
        <f t="shared" si="2"/>
        <v>15</v>
      </c>
      <c r="AP16" s="41">
        <f t="shared" si="2"/>
        <v>0</v>
      </c>
      <c r="AQ16" s="41">
        <f t="shared" si="2"/>
        <v>0</v>
      </c>
      <c r="AR16" s="77">
        <f t="shared" si="2"/>
        <v>2</v>
      </c>
    </row>
    <row r="17" spans="1:45" ht="20.100000000000001" customHeight="1">
      <c r="A17" s="68">
        <v>4</v>
      </c>
      <c r="B17" s="80" t="s">
        <v>34</v>
      </c>
      <c r="C17" s="13" t="s">
        <v>30</v>
      </c>
      <c r="D17" s="44">
        <v>15</v>
      </c>
      <c r="E17" s="44"/>
      <c r="F17" s="44"/>
      <c r="G17" s="44"/>
      <c r="H17" s="70">
        <v>1</v>
      </c>
      <c r="I17" s="44"/>
      <c r="J17" s="82"/>
      <c r="K17" s="82"/>
      <c r="L17" s="82"/>
      <c r="M17" s="73"/>
      <c r="N17" s="71"/>
      <c r="O17" s="71"/>
      <c r="P17" s="71"/>
      <c r="Q17" s="71"/>
      <c r="R17" s="73"/>
      <c r="S17" s="71"/>
      <c r="T17" s="71"/>
      <c r="U17" s="71"/>
      <c r="V17" s="71"/>
      <c r="W17" s="73"/>
      <c r="X17" s="83"/>
      <c r="Y17" s="83"/>
      <c r="Z17" s="83"/>
      <c r="AA17" s="83"/>
      <c r="AB17" s="70"/>
      <c r="AC17" s="74"/>
      <c r="AD17" s="74"/>
      <c r="AE17" s="74"/>
      <c r="AF17" s="74"/>
      <c r="AG17" s="73"/>
      <c r="AH17" s="81"/>
      <c r="AI17" s="81"/>
      <c r="AJ17" s="81"/>
      <c r="AK17" s="81"/>
      <c r="AL17" s="73"/>
      <c r="AM17" s="76">
        <f t="shared" si="1"/>
        <v>15</v>
      </c>
      <c r="AN17" s="41">
        <f t="shared" si="2"/>
        <v>15</v>
      </c>
      <c r="AO17" s="41">
        <f t="shared" si="2"/>
        <v>0</v>
      </c>
      <c r="AP17" s="41">
        <f t="shared" si="2"/>
        <v>0</v>
      </c>
      <c r="AQ17" s="41">
        <f t="shared" si="2"/>
        <v>0</v>
      </c>
      <c r="AR17" s="77">
        <f t="shared" si="2"/>
        <v>1</v>
      </c>
    </row>
    <row r="18" spans="1:45" ht="20.100000000000001" customHeight="1">
      <c r="A18" s="68">
        <v>5</v>
      </c>
      <c r="B18" s="69" t="s">
        <v>48</v>
      </c>
      <c r="C18" s="13" t="s">
        <v>30</v>
      </c>
      <c r="D18" s="44">
        <v>15</v>
      </c>
      <c r="E18" s="44"/>
      <c r="F18" s="44"/>
      <c r="G18" s="44"/>
      <c r="H18" s="70">
        <v>1</v>
      </c>
      <c r="I18" s="44"/>
      <c r="J18" s="44"/>
      <c r="K18" s="44"/>
      <c r="L18" s="44"/>
      <c r="M18" s="70"/>
      <c r="N18" s="71"/>
      <c r="O18" s="71"/>
      <c r="P18" s="71"/>
      <c r="Q18" s="71"/>
      <c r="R18" s="73"/>
      <c r="S18" s="71"/>
      <c r="T18" s="71"/>
      <c r="U18" s="71"/>
      <c r="V18" s="71"/>
      <c r="W18" s="73"/>
      <c r="X18" s="74"/>
      <c r="Y18" s="74"/>
      <c r="Z18" s="74"/>
      <c r="AA18" s="74"/>
      <c r="AB18" s="73"/>
      <c r="AC18" s="74"/>
      <c r="AD18" s="74"/>
      <c r="AE18" s="74"/>
      <c r="AF18" s="74"/>
      <c r="AG18" s="73"/>
      <c r="AH18" s="81"/>
      <c r="AI18" s="81"/>
      <c r="AJ18" s="81"/>
      <c r="AK18" s="81"/>
      <c r="AL18" s="73"/>
      <c r="AM18" s="76">
        <f>AN18+AO18+AP18+AQ18</f>
        <v>15</v>
      </c>
      <c r="AN18" s="41">
        <f>D18+I18+N18+S18+X18+AC18+AH18</f>
        <v>15</v>
      </c>
      <c r="AO18" s="41">
        <f>E18+J18+O18+T18+Y18+AD18+AI18</f>
        <v>0</v>
      </c>
      <c r="AP18" s="41">
        <f>F18+K18+P18+U18+Z18+AE18+AJ18</f>
        <v>0</v>
      </c>
      <c r="AQ18" s="41">
        <f>G18+L18+Q18+V18+AA18+AF18+AK18</f>
        <v>0</v>
      </c>
      <c r="AR18" s="77">
        <f>H18+M18+R18+W18+AB18+AG18+AL18</f>
        <v>1</v>
      </c>
    </row>
    <row r="19" spans="1:45" ht="20.100000000000001" customHeight="1">
      <c r="A19" s="68">
        <v>6</v>
      </c>
      <c r="B19" s="135" t="s">
        <v>35</v>
      </c>
      <c r="C19" s="13" t="s">
        <v>36</v>
      </c>
      <c r="D19" s="44">
        <v>15</v>
      </c>
      <c r="E19" s="44">
        <v>15</v>
      </c>
      <c r="F19" s="44"/>
      <c r="G19" s="44"/>
      <c r="H19" s="70">
        <v>2</v>
      </c>
      <c r="I19" s="44">
        <v>15</v>
      </c>
      <c r="J19" s="44">
        <v>15</v>
      </c>
      <c r="K19" s="44">
        <v>15</v>
      </c>
      <c r="L19" s="44"/>
      <c r="M19" s="70">
        <v>3</v>
      </c>
      <c r="N19" s="71"/>
      <c r="O19" s="71"/>
      <c r="P19" s="71"/>
      <c r="Q19" s="71"/>
      <c r="R19" s="73"/>
      <c r="S19" s="71"/>
      <c r="T19" s="71"/>
      <c r="U19" s="71"/>
      <c r="V19" s="71"/>
      <c r="W19" s="73"/>
      <c r="X19" s="74"/>
      <c r="Y19" s="74"/>
      <c r="Z19" s="74"/>
      <c r="AA19" s="74"/>
      <c r="AB19" s="73"/>
      <c r="AC19" s="74"/>
      <c r="AD19" s="74"/>
      <c r="AE19" s="74"/>
      <c r="AF19" s="74"/>
      <c r="AG19" s="73"/>
      <c r="AH19" s="81"/>
      <c r="AI19" s="81"/>
      <c r="AJ19" s="81"/>
      <c r="AK19" s="81"/>
      <c r="AL19" s="73"/>
      <c r="AM19" s="76">
        <f t="shared" si="1"/>
        <v>75</v>
      </c>
      <c r="AN19" s="41">
        <f t="shared" si="2"/>
        <v>30</v>
      </c>
      <c r="AO19" s="41">
        <f t="shared" si="2"/>
        <v>30</v>
      </c>
      <c r="AP19" s="41">
        <f t="shared" si="2"/>
        <v>15</v>
      </c>
      <c r="AQ19" s="41">
        <f t="shared" si="2"/>
        <v>0</v>
      </c>
      <c r="AR19" s="77">
        <f t="shared" si="2"/>
        <v>5</v>
      </c>
    </row>
    <row r="20" spans="1:45" ht="20.100000000000001" customHeight="1">
      <c r="A20" s="68">
        <v>7</v>
      </c>
      <c r="B20" s="80" t="s">
        <v>37</v>
      </c>
      <c r="C20" s="13" t="s">
        <v>38</v>
      </c>
      <c r="D20" s="44"/>
      <c r="E20" s="44"/>
      <c r="F20" s="44"/>
      <c r="G20" s="44"/>
      <c r="H20" s="70"/>
      <c r="I20" s="84">
        <v>30</v>
      </c>
      <c r="J20" s="44">
        <v>30</v>
      </c>
      <c r="K20" s="44"/>
      <c r="L20" s="44"/>
      <c r="M20" s="70">
        <v>4</v>
      </c>
      <c r="N20" s="71"/>
      <c r="O20" s="71"/>
      <c r="P20" s="71"/>
      <c r="Q20" s="71"/>
      <c r="R20" s="73"/>
      <c r="S20" s="71"/>
      <c r="T20" s="71"/>
      <c r="U20" s="71"/>
      <c r="V20" s="71"/>
      <c r="W20" s="73"/>
      <c r="X20" s="74"/>
      <c r="Y20" s="74"/>
      <c r="Z20" s="74"/>
      <c r="AA20" s="74"/>
      <c r="AB20" s="73"/>
      <c r="AC20" s="74"/>
      <c r="AD20" s="74"/>
      <c r="AE20" s="74"/>
      <c r="AF20" s="74"/>
      <c r="AG20" s="73"/>
      <c r="AH20" s="81"/>
      <c r="AI20" s="81"/>
      <c r="AJ20" s="81"/>
      <c r="AK20" s="81"/>
      <c r="AL20" s="73"/>
      <c r="AM20" s="76">
        <f t="shared" si="1"/>
        <v>60</v>
      </c>
      <c r="AN20" s="41">
        <f t="shared" si="2"/>
        <v>30</v>
      </c>
      <c r="AO20" s="41">
        <f t="shared" si="2"/>
        <v>30</v>
      </c>
      <c r="AP20" s="41">
        <f t="shared" si="2"/>
        <v>0</v>
      </c>
      <c r="AQ20" s="41">
        <f t="shared" si="2"/>
        <v>0</v>
      </c>
      <c r="AR20" s="77">
        <f t="shared" si="2"/>
        <v>4</v>
      </c>
    </row>
    <row r="21" spans="1:45" ht="20.100000000000001" customHeight="1">
      <c r="A21" s="68">
        <v>8</v>
      </c>
      <c r="B21" s="69" t="s">
        <v>27</v>
      </c>
      <c r="C21" s="13" t="s">
        <v>28</v>
      </c>
      <c r="D21" s="44"/>
      <c r="E21" s="44"/>
      <c r="F21" s="44"/>
      <c r="G21" s="44"/>
      <c r="H21" s="70"/>
      <c r="I21" s="44"/>
      <c r="J21" s="44">
        <v>30</v>
      </c>
      <c r="K21" s="44"/>
      <c r="L21" s="44"/>
      <c r="M21" s="70">
        <v>2</v>
      </c>
      <c r="N21" s="71"/>
      <c r="O21" s="72">
        <v>30</v>
      </c>
      <c r="P21" s="71"/>
      <c r="Q21" s="71"/>
      <c r="R21" s="73">
        <v>2</v>
      </c>
      <c r="S21" s="71"/>
      <c r="T21" s="71">
        <v>30</v>
      </c>
      <c r="U21" s="71"/>
      <c r="V21" s="71"/>
      <c r="W21" s="73">
        <v>2</v>
      </c>
      <c r="X21" s="74"/>
      <c r="Y21" s="74"/>
      <c r="Z21" s="74"/>
      <c r="AA21" s="74"/>
      <c r="AB21" s="73"/>
      <c r="AC21" s="74"/>
      <c r="AD21" s="74"/>
      <c r="AE21" s="74"/>
      <c r="AF21" s="74"/>
      <c r="AG21" s="73"/>
      <c r="AH21" s="75"/>
      <c r="AI21" s="75"/>
      <c r="AJ21" s="75"/>
      <c r="AK21" s="75"/>
      <c r="AL21" s="73"/>
      <c r="AM21" s="76">
        <f>AN21+AO21+AP21+AQ21</f>
        <v>90</v>
      </c>
      <c r="AN21" s="41">
        <f>D21+I21+N21+S21+X21+AC21+AH21</f>
        <v>0</v>
      </c>
      <c r="AO21" s="41">
        <f>E21+J21+O21+T21+Y21+AD21+AI21</f>
        <v>90</v>
      </c>
      <c r="AP21" s="41">
        <f>F21+K21+P21+U21+Z21+AE21+AJ21</f>
        <v>0</v>
      </c>
      <c r="AQ21" s="41">
        <f>G21+L21+Q21+V21+AA21+AF21+AK21</f>
        <v>0</v>
      </c>
      <c r="AR21" s="77">
        <f>H21+M21+R21+W21+AB21+AG21+AL21</f>
        <v>6</v>
      </c>
      <c r="AS21" s="78"/>
    </row>
    <row r="22" spans="1:45" ht="20.100000000000001" customHeight="1">
      <c r="A22" s="68">
        <v>9</v>
      </c>
      <c r="B22" s="80" t="s">
        <v>39</v>
      </c>
      <c r="C22" s="13" t="s">
        <v>40</v>
      </c>
      <c r="D22" s="84"/>
      <c r="E22" s="44"/>
      <c r="F22" s="44"/>
      <c r="G22" s="44"/>
      <c r="H22" s="70"/>
      <c r="I22" s="44"/>
      <c r="J22" s="44"/>
      <c r="K22" s="44"/>
      <c r="L22" s="44"/>
      <c r="M22" s="70"/>
      <c r="N22" s="71">
        <v>30</v>
      </c>
      <c r="O22" s="71">
        <v>30</v>
      </c>
      <c r="P22" s="71"/>
      <c r="Q22" s="71"/>
      <c r="R22" s="73">
        <v>4</v>
      </c>
      <c r="S22" s="71"/>
      <c r="T22" s="71"/>
      <c r="U22" s="71"/>
      <c r="V22" s="71"/>
      <c r="W22" s="73"/>
      <c r="X22" s="74"/>
      <c r="Y22" s="74"/>
      <c r="Z22" s="74"/>
      <c r="AA22" s="74"/>
      <c r="AB22" s="73"/>
      <c r="AC22" s="74"/>
      <c r="AD22" s="74"/>
      <c r="AE22" s="74"/>
      <c r="AF22" s="74"/>
      <c r="AG22" s="73"/>
      <c r="AH22" s="81"/>
      <c r="AI22" s="81"/>
      <c r="AJ22" s="81"/>
      <c r="AK22" s="81"/>
      <c r="AL22" s="73"/>
      <c r="AM22" s="76">
        <f t="shared" si="1"/>
        <v>60</v>
      </c>
      <c r="AN22" s="41">
        <f t="shared" si="2"/>
        <v>30</v>
      </c>
      <c r="AO22" s="41">
        <f t="shared" si="2"/>
        <v>30</v>
      </c>
      <c r="AP22" s="41">
        <f t="shared" si="2"/>
        <v>0</v>
      </c>
      <c r="AQ22" s="41">
        <f t="shared" si="2"/>
        <v>0</v>
      </c>
      <c r="AR22" s="77">
        <f t="shared" si="2"/>
        <v>4</v>
      </c>
    </row>
    <row r="23" spans="1:45" ht="20.100000000000001" customHeight="1">
      <c r="A23" s="68">
        <v>10</v>
      </c>
      <c r="B23" s="80" t="s">
        <v>41</v>
      </c>
      <c r="C23" s="13" t="s">
        <v>42</v>
      </c>
      <c r="D23" s="44"/>
      <c r="E23" s="44"/>
      <c r="F23" s="44"/>
      <c r="G23" s="44"/>
      <c r="H23" s="70"/>
      <c r="I23" s="44"/>
      <c r="J23" s="44"/>
      <c r="K23" s="44"/>
      <c r="L23" s="44"/>
      <c r="M23" s="70"/>
      <c r="N23" s="71"/>
      <c r="O23" s="71"/>
      <c r="P23" s="71"/>
      <c r="Q23" s="71"/>
      <c r="R23" s="73"/>
      <c r="S23" s="71">
        <v>15</v>
      </c>
      <c r="T23" s="71">
        <v>30</v>
      </c>
      <c r="U23" s="71"/>
      <c r="V23" s="71"/>
      <c r="W23" s="73">
        <v>3</v>
      </c>
      <c r="X23" s="74"/>
      <c r="Y23" s="74"/>
      <c r="Z23" s="74"/>
      <c r="AA23" s="74"/>
      <c r="AB23" s="73"/>
      <c r="AC23" s="74"/>
      <c r="AD23" s="74"/>
      <c r="AE23" s="74"/>
      <c r="AF23" s="74"/>
      <c r="AG23" s="73"/>
      <c r="AH23" s="81"/>
      <c r="AI23" s="81"/>
      <c r="AJ23" s="81"/>
      <c r="AK23" s="81"/>
      <c r="AL23" s="73"/>
      <c r="AM23" s="76">
        <f t="shared" si="1"/>
        <v>45</v>
      </c>
      <c r="AN23" s="41">
        <f t="shared" si="2"/>
        <v>15</v>
      </c>
      <c r="AO23" s="41">
        <f t="shared" si="2"/>
        <v>30</v>
      </c>
      <c r="AP23" s="41">
        <f t="shared" si="2"/>
        <v>0</v>
      </c>
      <c r="AQ23" s="41">
        <f t="shared" si="2"/>
        <v>0</v>
      </c>
      <c r="AR23" s="77">
        <f t="shared" si="2"/>
        <v>3</v>
      </c>
    </row>
    <row r="24" spans="1:45" ht="20.100000000000001" customHeight="1">
      <c r="A24" s="68">
        <v>11</v>
      </c>
      <c r="B24" s="80" t="s">
        <v>46</v>
      </c>
      <c r="C24" s="13" t="s">
        <v>47</v>
      </c>
      <c r="D24" s="44"/>
      <c r="E24" s="44"/>
      <c r="F24" s="44"/>
      <c r="G24" s="44"/>
      <c r="H24" s="70"/>
      <c r="I24" s="44"/>
      <c r="J24" s="44"/>
      <c r="K24" s="44"/>
      <c r="L24" s="44"/>
      <c r="M24" s="70"/>
      <c r="N24" s="71"/>
      <c r="O24" s="71"/>
      <c r="P24" s="71"/>
      <c r="Q24" s="71"/>
      <c r="R24" s="73"/>
      <c r="S24" s="71"/>
      <c r="T24" s="71">
        <v>15</v>
      </c>
      <c r="U24" s="71"/>
      <c r="V24" s="71"/>
      <c r="W24" s="73">
        <v>1</v>
      </c>
      <c r="X24" s="74"/>
      <c r="Y24" s="74"/>
      <c r="Z24" s="74"/>
      <c r="AA24" s="74"/>
      <c r="AB24" s="73"/>
      <c r="AC24" s="74"/>
      <c r="AD24" s="74"/>
      <c r="AE24" s="74"/>
      <c r="AF24" s="74"/>
      <c r="AG24" s="73"/>
      <c r="AH24" s="81"/>
      <c r="AI24" s="81"/>
      <c r="AJ24" s="81"/>
      <c r="AK24" s="81"/>
      <c r="AL24" s="73"/>
      <c r="AM24" s="76">
        <f>AN24+AO24+AP24+AQ24</f>
        <v>15</v>
      </c>
      <c r="AN24" s="41">
        <f>D24+I24+N24+S24+X24+AC24+AH24</f>
        <v>0</v>
      </c>
      <c r="AO24" s="41">
        <f>E24+J24+O24+T24+Y24+AD24+AI24</f>
        <v>15</v>
      </c>
      <c r="AP24" s="41">
        <f>F24+K24+P24+U24+Z24+AE24+AJ24</f>
        <v>0</v>
      </c>
      <c r="AQ24" s="41">
        <f>G24+L24+Q24+V24+AA24+AF24+AK24</f>
        <v>0</v>
      </c>
      <c r="AR24" s="77">
        <f>H24+M24+R24+W24+AB24+AG24+AL24</f>
        <v>1</v>
      </c>
    </row>
    <row r="25" spans="1:45" ht="20.100000000000001" customHeight="1">
      <c r="A25" s="68">
        <v>12</v>
      </c>
      <c r="B25" s="80" t="s">
        <v>43</v>
      </c>
      <c r="C25" s="13" t="s">
        <v>44</v>
      </c>
      <c r="D25" s="44"/>
      <c r="E25" s="44"/>
      <c r="F25" s="44"/>
      <c r="G25" s="44"/>
      <c r="H25" s="70"/>
      <c r="I25" s="44"/>
      <c r="J25" s="44"/>
      <c r="K25" s="44"/>
      <c r="L25" s="44"/>
      <c r="M25" s="70"/>
      <c r="N25" s="71"/>
      <c r="O25" s="71"/>
      <c r="P25" s="71"/>
      <c r="Q25" s="71"/>
      <c r="R25" s="73"/>
      <c r="S25" s="71"/>
      <c r="T25" s="71"/>
      <c r="U25" s="71"/>
      <c r="V25" s="71"/>
      <c r="W25" s="73"/>
      <c r="X25" s="74"/>
      <c r="Y25" s="74">
        <v>30</v>
      </c>
      <c r="Z25" s="74"/>
      <c r="AA25" s="74"/>
      <c r="AB25" s="73">
        <v>2</v>
      </c>
      <c r="AC25" s="74"/>
      <c r="AD25" s="74"/>
      <c r="AE25" s="74"/>
      <c r="AF25" s="74"/>
      <c r="AG25" s="73"/>
      <c r="AH25" s="81"/>
      <c r="AI25" s="81"/>
      <c r="AJ25" s="81"/>
      <c r="AK25" s="81"/>
      <c r="AL25" s="73"/>
      <c r="AM25" s="76">
        <f t="shared" si="1"/>
        <v>30</v>
      </c>
      <c r="AN25" s="41">
        <f t="shared" si="2"/>
        <v>0</v>
      </c>
      <c r="AO25" s="41">
        <f t="shared" si="2"/>
        <v>30</v>
      </c>
      <c r="AP25" s="41">
        <f t="shared" si="2"/>
        <v>0</v>
      </c>
      <c r="AQ25" s="41">
        <f t="shared" si="2"/>
        <v>0</v>
      </c>
      <c r="AR25" s="77">
        <f t="shared" si="2"/>
        <v>2</v>
      </c>
    </row>
    <row r="26" spans="1:45" ht="20.100000000000001" customHeight="1">
      <c r="A26" s="68">
        <v>13</v>
      </c>
      <c r="B26" s="80" t="s">
        <v>45</v>
      </c>
      <c r="C26" s="13" t="s">
        <v>44</v>
      </c>
      <c r="D26" s="44"/>
      <c r="E26" s="44"/>
      <c r="F26" s="44"/>
      <c r="G26" s="44"/>
      <c r="H26" s="70"/>
      <c r="I26" s="44"/>
      <c r="J26" s="44"/>
      <c r="K26" s="44"/>
      <c r="L26" s="44"/>
      <c r="M26" s="70"/>
      <c r="N26" s="71"/>
      <c r="O26" s="71"/>
      <c r="P26" s="71"/>
      <c r="Q26" s="71"/>
      <c r="R26" s="73"/>
      <c r="S26" s="71"/>
      <c r="T26" s="71"/>
      <c r="U26" s="71"/>
      <c r="V26" s="71"/>
      <c r="W26" s="73"/>
      <c r="X26" s="85">
        <v>15</v>
      </c>
      <c r="Y26" s="85">
        <v>15</v>
      </c>
      <c r="Z26" s="85"/>
      <c r="AA26" s="85"/>
      <c r="AB26" s="73">
        <v>2</v>
      </c>
      <c r="AC26" s="74"/>
      <c r="AD26" s="74"/>
      <c r="AE26" s="74"/>
      <c r="AF26" s="74"/>
      <c r="AG26" s="73"/>
      <c r="AH26" s="81"/>
      <c r="AI26" s="81"/>
      <c r="AJ26" s="81"/>
      <c r="AK26" s="81"/>
      <c r="AL26" s="73"/>
      <c r="AM26" s="76">
        <f t="shared" si="1"/>
        <v>30</v>
      </c>
      <c r="AN26" s="41">
        <f t="shared" si="2"/>
        <v>15</v>
      </c>
      <c r="AO26" s="41">
        <f t="shared" si="2"/>
        <v>15</v>
      </c>
      <c r="AP26" s="41">
        <f t="shared" si="2"/>
        <v>0</v>
      </c>
      <c r="AQ26" s="41">
        <f t="shared" si="2"/>
        <v>0</v>
      </c>
      <c r="AR26" s="77">
        <f t="shared" si="2"/>
        <v>2</v>
      </c>
    </row>
    <row r="27" spans="1:45" ht="20.100000000000001" customHeight="1">
      <c r="A27" s="68">
        <v>14</v>
      </c>
      <c r="B27" s="69" t="s">
        <v>49</v>
      </c>
      <c r="C27" s="13" t="s">
        <v>50</v>
      </c>
      <c r="D27" s="44"/>
      <c r="E27" s="44"/>
      <c r="F27" s="44"/>
      <c r="G27" s="44"/>
      <c r="H27" s="70"/>
      <c r="I27" s="44"/>
      <c r="J27" s="44">
        <v>30</v>
      </c>
      <c r="K27" s="44"/>
      <c r="L27" s="44"/>
      <c r="M27" s="70">
        <v>0</v>
      </c>
      <c r="N27" s="71"/>
      <c r="O27" s="71">
        <v>30</v>
      </c>
      <c r="P27" s="71"/>
      <c r="Q27" s="71"/>
      <c r="R27" s="73">
        <v>0</v>
      </c>
      <c r="S27" s="71"/>
      <c r="T27" s="71"/>
      <c r="U27" s="71"/>
      <c r="V27" s="71"/>
      <c r="W27" s="73"/>
      <c r="X27" s="74"/>
      <c r="Y27" s="74"/>
      <c r="Z27" s="74"/>
      <c r="AA27" s="74"/>
      <c r="AB27" s="73"/>
      <c r="AC27" s="83"/>
      <c r="AD27" s="74"/>
      <c r="AE27" s="74"/>
      <c r="AF27" s="74"/>
      <c r="AG27" s="73"/>
      <c r="AH27" s="81"/>
      <c r="AI27" s="81"/>
      <c r="AJ27" s="81"/>
      <c r="AK27" s="81"/>
      <c r="AL27" s="73"/>
      <c r="AM27" s="76">
        <f>AN27+AO27+AP27+AQ27</f>
        <v>60</v>
      </c>
      <c r="AN27" s="41">
        <f>D27+I27+N27+S27+X27+AC27+AH27</f>
        <v>0</v>
      </c>
      <c r="AO27" s="41">
        <f>E27+J27+O27+T27+Y27+AD27+AI27</f>
        <v>60</v>
      </c>
      <c r="AP27" s="41">
        <f>F27+K27+P27+U27+Z27+AE27+AJ27</f>
        <v>0</v>
      </c>
      <c r="AQ27" s="41">
        <f>G27+L27+Q27+V27+AA27+AF27+AK27</f>
        <v>0</v>
      </c>
      <c r="AR27" s="77">
        <f t="shared" si="2"/>
        <v>0</v>
      </c>
    </row>
    <row r="28" spans="1:45" ht="20.100000000000001" customHeight="1">
      <c r="A28" s="154" t="s">
        <v>51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65">
        <f t="shared" ref="AM28:AR28" si="3">SUM(AM29:AM43)</f>
        <v>1005</v>
      </c>
      <c r="AN28" s="65">
        <f t="shared" si="3"/>
        <v>405</v>
      </c>
      <c r="AO28" s="65">
        <f t="shared" si="3"/>
        <v>165</v>
      </c>
      <c r="AP28" s="65">
        <f t="shared" si="3"/>
        <v>360</v>
      </c>
      <c r="AQ28" s="65">
        <f t="shared" si="3"/>
        <v>75</v>
      </c>
      <c r="AR28" s="65">
        <f t="shared" si="3"/>
        <v>64</v>
      </c>
    </row>
    <row r="29" spans="1:45" s="131" customFormat="1" ht="20.100000000000001" customHeight="1">
      <c r="A29" s="68">
        <v>1</v>
      </c>
      <c r="B29" s="135" t="s">
        <v>52</v>
      </c>
      <c r="C29" s="13" t="s">
        <v>30</v>
      </c>
      <c r="D29" s="44">
        <v>15</v>
      </c>
      <c r="E29" s="44"/>
      <c r="F29" s="44">
        <v>30</v>
      </c>
      <c r="G29" s="44"/>
      <c r="H29" s="70">
        <v>4</v>
      </c>
      <c r="I29" s="86"/>
      <c r="J29" s="86"/>
      <c r="K29" s="86"/>
      <c r="L29" s="86"/>
      <c r="M29" s="33"/>
      <c r="N29" s="87"/>
      <c r="O29" s="87"/>
      <c r="P29" s="87"/>
      <c r="Q29" s="87"/>
      <c r="R29" s="33"/>
      <c r="S29" s="87"/>
      <c r="T29" s="87"/>
      <c r="U29" s="87"/>
      <c r="V29" s="87"/>
      <c r="W29" s="33"/>
      <c r="X29" s="88"/>
      <c r="Y29" s="88"/>
      <c r="Z29" s="88"/>
      <c r="AA29" s="88"/>
      <c r="AB29" s="33"/>
      <c r="AC29" s="88"/>
      <c r="AD29" s="88"/>
      <c r="AE29" s="88"/>
      <c r="AF29" s="88"/>
      <c r="AG29" s="33"/>
      <c r="AH29" s="89"/>
      <c r="AI29" s="89"/>
      <c r="AJ29" s="89"/>
      <c r="AK29" s="89"/>
      <c r="AL29" s="33"/>
      <c r="AM29" s="76">
        <f t="shared" ref="AM29:AM43" si="4">AN29+AO29+AP29+AQ29</f>
        <v>45</v>
      </c>
      <c r="AN29" s="41">
        <f t="shared" ref="AN29:AR43" si="5">D29+I29+N29+S29+X29+AC29+AH29</f>
        <v>15</v>
      </c>
      <c r="AO29" s="41">
        <f t="shared" si="5"/>
        <v>0</v>
      </c>
      <c r="AP29" s="41">
        <f t="shared" si="5"/>
        <v>30</v>
      </c>
      <c r="AQ29" s="41">
        <f t="shared" si="5"/>
        <v>0</v>
      </c>
      <c r="AR29" s="77">
        <f t="shared" si="5"/>
        <v>4</v>
      </c>
    </row>
    <row r="30" spans="1:45" s="131" customFormat="1" ht="20.100000000000001" customHeight="1">
      <c r="A30" s="68">
        <v>2</v>
      </c>
      <c r="B30" s="135" t="s">
        <v>53</v>
      </c>
      <c r="C30" s="13" t="s">
        <v>54</v>
      </c>
      <c r="D30" s="90">
        <v>30</v>
      </c>
      <c r="E30" s="90"/>
      <c r="F30" s="90">
        <v>30</v>
      </c>
      <c r="G30" s="90"/>
      <c r="H30" s="70">
        <v>4</v>
      </c>
      <c r="I30" s="86"/>
      <c r="J30" s="86"/>
      <c r="K30" s="86"/>
      <c r="L30" s="86"/>
      <c r="M30" s="33"/>
      <c r="N30" s="87"/>
      <c r="O30" s="87"/>
      <c r="P30" s="87"/>
      <c r="Q30" s="87"/>
      <c r="R30" s="33"/>
      <c r="S30" s="87"/>
      <c r="T30" s="87"/>
      <c r="U30" s="87"/>
      <c r="V30" s="87"/>
      <c r="W30" s="33"/>
      <c r="X30" s="88"/>
      <c r="Y30" s="88"/>
      <c r="Z30" s="88"/>
      <c r="AA30" s="88"/>
      <c r="AB30" s="33"/>
      <c r="AC30" s="88"/>
      <c r="AD30" s="88"/>
      <c r="AE30" s="88"/>
      <c r="AF30" s="88"/>
      <c r="AG30" s="33"/>
      <c r="AH30" s="89"/>
      <c r="AI30" s="89"/>
      <c r="AJ30" s="89"/>
      <c r="AK30" s="89"/>
      <c r="AL30" s="33"/>
      <c r="AM30" s="76">
        <f t="shared" si="4"/>
        <v>60</v>
      </c>
      <c r="AN30" s="41">
        <f t="shared" si="5"/>
        <v>30</v>
      </c>
      <c r="AO30" s="41">
        <f t="shared" si="5"/>
        <v>0</v>
      </c>
      <c r="AP30" s="41">
        <f t="shared" si="5"/>
        <v>30</v>
      </c>
      <c r="AQ30" s="41">
        <f t="shared" si="5"/>
        <v>0</v>
      </c>
      <c r="AR30" s="77">
        <f t="shared" si="5"/>
        <v>4</v>
      </c>
    </row>
    <row r="31" spans="1:45" s="131" customFormat="1" ht="20.100000000000001" customHeight="1">
      <c r="A31" s="68">
        <v>3</v>
      </c>
      <c r="B31" s="135" t="s">
        <v>56</v>
      </c>
      <c r="C31" s="13" t="s">
        <v>30</v>
      </c>
      <c r="D31" s="44">
        <v>15</v>
      </c>
      <c r="E31" s="44">
        <v>15</v>
      </c>
      <c r="F31" s="44">
        <v>15</v>
      </c>
      <c r="G31" s="44"/>
      <c r="H31" s="70">
        <v>3</v>
      </c>
      <c r="I31" s="91"/>
      <c r="J31" s="91"/>
      <c r="K31" s="86"/>
      <c r="L31" s="86"/>
      <c r="M31" s="33"/>
      <c r="N31" s="87"/>
      <c r="O31" s="87"/>
      <c r="P31" s="87"/>
      <c r="Q31" s="87"/>
      <c r="R31" s="33"/>
      <c r="S31" s="87"/>
      <c r="T31" s="87"/>
      <c r="U31" s="87"/>
      <c r="V31" s="87"/>
      <c r="W31" s="33"/>
      <c r="X31" s="88"/>
      <c r="Y31" s="88"/>
      <c r="Z31" s="88"/>
      <c r="AA31" s="88"/>
      <c r="AB31" s="33"/>
      <c r="AC31" s="88"/>
      <c r="AD31" s="88"/>
      <c r="AE31" s="88"/>
      <c r="AF31" s="88"/>
      <c r="AG31" s="33"/>
      <c r="AH31" s="89"/>
      <c r="AI31" s="89"/>
      <c r="AJ31" s="89"/>
      <c r="AK31" s="89"/>
      <c r="AL31" s="33"/>
      <c r="AM31" s="76">
        <f>AN31+AO31+AP31+AQ31</f>
        <v>45</v>
      </c>
      <c r="AN31" s="41">
        <f>D31+I31+N31+S31+X31+AC31+AH31</f>
        <v>15</v>
      </c>
      <c r="AO31" s="41">
        <f>E31+J31+O31+T31+Y31+AD31+AI31</f>
        <v>15</v>
      </c>
      <c r="AP31" s="41">
        <f>F31+K31+P31+U31+Z31+AE31+AJ31</f>
        <v>15</v>
      </c>
      <c r="AQ31" s="41">
        <f>G31+L31+Q31+V31+AA31+AF31+AK31</f>
        <v>0</v>
      </c>
      <c r="AR31" s="77">
        <f>H31+M31+R31+W31+AB31+AG31+AL31</f>
        <v>3</v>
      </c>
    </row>
    <row r="32" spans="1:45" s="131" customFormat="1" ht="20.100000000000001" customHeight="1">
      <c r="A32" s="68">
        <v>4</v>
      </c>
      <c r="B32" s="135" t="s">
        <v>55</v>
      </c>
      <c r="C32" s="13" t="s">
        <v>36</v>
      </c>
      <c r="D32" s="44">
        <v>15</v>
      </c>
      <c r="E32" s="44">
        <v>15</v>
      </c>
      <c r="F32" s="44">
        <v>30</v>
      </c>
      <c r="G32" s="44"/>
      <c r="H32" s="70">
        <v>4</v>
      </c>
      <c r="I32" s="86">
        <v>15</v>
      </c>
      <c r="J32" s="86">
        <v>15</v>
      </c>
      <c r="K32" s="86">
        <v>30</v>
      </c>
      <c r="L32" s="86"/>
      <c r="M32" s="70">
        <v>4</v>
      </c>
      <c r="N32" s="87"/>
      <c r="O32" s="87"/>
      <c r="P32" s="87"/>
      <c r="Q32" s="87"/>
      <c r="R32" s="33"/>
      <c r="S32" s="87"/>
      <c r="T32" s="87"/>
      <c r="U32" s="87"/>
      <c r="V32" s="87"/>
      <c r="W32" s="33"/>
      <c r="X32" s="88"/>
      <c r="Y32" s="88"/>
      <c r="Z32" s="88"/>
      <c r="AA32" s="88"/>
      <c r="AB32" s="33"/>
      <c r="AC32" s="88"/>
      <c r="AD32" s="88"/>
      <c r="AE32" s="88"/>
      <c r="AF32" s="88"/>
      <c r="AG32" s="33"/>
      <c r="AH32" s="89"/>
      <c r="AI32" s="89"/>
      <c r="AJ32" s="89"/>
      <c r="AK32" s="89"/>
      <c r="AL32" s="33"/>
      <c r="AM32" s="76">
        <f t="shared" si="4"/>
        <v>120</v>
      </c>
      <c r="AN32" s="41">
        <f t="shared" si="5"/>
        <v>30</v>
      </c>
      <c r="AO32" s="41">
        <f t="shared" si="5"/>
        <v>30</v>
      </c>
      <c r="AP32" s="41">
        <f t="shared" si="5"/>
        <v>60</v>
      </c>
      <c r="AQ32" s="41">
        <f t="shared" si="5"/>
        <v>0</v>
      </c>
      <c r="AR32" s="77">
        <f t="shared" si="5"/>
        <v>8</v>
      </c>
    </row>
    <row r="33" spans="1:44" s="131" customFormat="1" ht="20.100000000000001" customHeight="1">
      <c r="A33" s="68">
        <v>5</v>
      </c>
      <c r="B33" s="135" t="s">
        <v>57</v>
      </c>
      <c r="C33" s="13" t="s">
        <v>38</v>
      </c>
      <c r="D33" s="90"/>
      <c r="E33" s="90"/>
      <c r="F33" s="90"/>
      <c r="G33" s="90"/>
      <c r="H33" s="33"/>
      <c r="I33" s="90">
        <v>15</v>
      </c>
      <c r="J33" s="90">
        <v>30</v>
      </c>
      <c r="K33" s="90">
        <v>30</v>
      </c>
      <c r="L33" s="90"/>
      <c r="M33" s="70">
        <v>4</v>
      </c>
      <c r="N33" s="87"/>
      <c r="O33" s="87"/>
      <c r="P33" s="87"/>
      <c r="Q33" s="87"/>
      <c r="R33" s="33"/>
      <c r="S33" s="87"/>
      <c r="T33" s="87"/>
      <c r="U33" s="87"/>
      <c r="V33" s="87"/>
      <c r="W33" s="33"/>
      <c r="X33" s="92"/>
      <c r="Y33" s="92"/>
      <c r="Z33" s="92"/>
      <c r="AA33" s="92"/>
      <c r="AB33" s="132"/>
      <c r="AC33" s="88"/>
      <c r="AD33" s="88"/>
      <c r="AE33" s="88"/>
      <c r="AF33" s="88"/>
      <c r="AG33" s="33"/>
      <c r="AH33" s="89"/>
      <c r="AI33" s="89"/>
      <c r="AJ33" s="89"/>
      <c r="AK33" s="89"/>
      <c r="AL33" s="33"/>
      <c r="AM33" s="76">
        <f t="shared" si="4"/>
        <v>75</v>
      </c>
      <c r="AN33" s="41">
        <f t="shared" si="5"/>
        <v>15</v>
      </c>
      <c r="AO33" s="41">
        <f t="shared" si="5"/>
        <v>30</v>
      </c>
      <c r="AP33" s="41">
        <f t="shared" si="5"/>
        <v>30</v>
      </c>
      <c r="AQ33" s="41">
        <f t="shared" si="5"/>
        <v>0</v>
      </c>
      <c r="AR33" s="77">
        <f t="shared" si="5"/>
        <v>4</v>
      </c>
    </row>
    <row r="34" spans="1:44" s="131" customFormat="1" ht="20.100000000000001" customHeight="1">
      <c r="A34" s="68">
        <v>6</v>
      </c>
      <c r="B34" s="135" t="s">
        <v>58</v>
      </c>
      <c r="C34" s="13" t="s">
        <v>38</v>
      </c>
      <c r="D34" s="90"/>
      <c r="E34" s="90"/>
      <c r="F34" s="90"/>
      <c r="G34" s="90"/>
      <c r="H34" s="33"/>
      <c r="I34" s="91">
        <v>30</v>
      </c>
      <c r="J34" s="91"/>
      <c r="K34" s="91">
        <v>30</v>
      </c>
      <c r="L34" s="91">
        <v>15</v>
      </c>
      <c r="M34" s="70">
        <v>4</v>
      </c>
      <c r="N34" s="87"/>
      <c r="O34" s="87"/>
      <c r="P34" s="87"/>
      <c r="Q34" s="87"/>
      <c r="R34" s="33"/>
      <c r="S34" s="87"/>
      <c r="T34" s="87"/>
      <c r="U34" s="87"/>
      <c r="V34" s="87"/>
      <c r="W34" s="33"/>
      <c r="X34" s="92"/>
      <c r="Y34" s="92"/>
      <c r="Z34" s="92"/>
      <c r="AA34" s="92"/>
      <c r="AB34" s="132"/>
      <c r="AC34" s="88"/>
      <c r="AD34" s="88"/>
      <c r="AE34" s="88"/>
      <c r="AF34" s="88"/>
      <c r="AG34" s="33"/>
      <c r="AH34" s="89"/>
      <c r="AI34" s="89"/>
      <c r="AJ34" s="89"/>
      <c r="AK34" s="89"/>
      <c r="AL34" s="33"/>
      <c r="AM34" s="76">
        <f t="shared" si="4"/>
        <v>75</v>
      </c>
      <c r="AN34" s="41">
        <f t="shared" si="5"/>
        <v>30</v>
      </c>
      <c r="AO34" s="41">
        <f t="shared" si="5"/>
        <v>0</v>
      </c>
      <c r="AP34" s="41">
        <f t="shared" si="5"/>
        <v>30</v>
      </c>
      <c r="AQ34" s="41">
        <f t="shared" si="5"/>
        <v>15</v>
      </c>
      <c r="AR34" s="77">
        <f t="shared" si="5"/>
        <v>4</v>
      </c>
    </row>
    <row r="35" spans="1:44" s="131" customFormat="1" ht="20.100000000000001" customHeight="1">
      <c r="A35" s="68">
        <v>7</v>
      </c>
      <c r="B35" s="135" t="s">
        <v>59</v>
      </c>
      <c r="C35" s="13" t="s">
        <v>36</v>
      </c>
      <c r="D35" s="86"/>
      <c r="E35" s="86"/>
      <c r="F35" s="86"/>
      <c r="G35" s="86"/>
      <c r="H35" s="33"/>
      <c r="I35" s="90">
        <v>30</v>
      </c>
      <c r="J35" s="90">
        <v>15</v>
      </c>
      <c r="K35" s="90">
        <v>30</v>
      </c>
      <c r="L35" s="90"/>
      <c r="M35" s="70">
        <v>4</v>
      </c>
      <c r="N35" s="87"/>
      <c r="O35" s="87"/>
      <c r="P35" s="87"/>
      <c r="Q35" s="87"/>
      <c r="R35" s="33"/>
      <c r="S35" s="87"/>
      <c r="T35" s="87"/>
      <c r="U35" s="87"/>
      <c r="V35" s="87"/>
      <c r="W35" s="33"/>
      <c r="X35" s="88"/>
      <c r="Y35" s="88"/>
      <c r="Z35" s="88"/>
      <c r="AA35" s="88"/>
      <c r="AB35" s="33"/>
      <c r="AC35" s="88"/>
      <c r="AD35" s="88"/>
      <c r="AE35" s="88"/>
      <c r="AF35" s="88"/>
      <c r="AG35" s="33"/>
      <c r="AH35" s="89"/>
      <c r="AI35" s="89"/>
      <c r="AJ35" s="89"/>
      <c r="AK35" s="89"/>
      <c r="AL35" s="33"/>
      <c r="AM35" s="76">
        <f t="shared" si="4"/>
        <v>75</v>
      </c>
      <c r="AN35" s="41">
        <f t="shared" si="5"/>
        <v>30</v>
      </c>
      <c r="AO35" s="41">
        <f t="shared" si="5"/>
        <v>15</v>
      </c>
      <c r="AP35" s="41">
        <f t="shared" si="5"/>
        <v>30</v>
      </c>
      <c r="AQ35" s="41">
        <f t="shared" si="5"/>
        <v>0</v>
      </c>
      <c r="AR35" s="77">
        <f t="shared" si="5"/>
        <v>4</v>
      </c>
    </row>
    <row r="36" spans="1:44" s="131" customFormat="1" ht="20.100000000000001" customHeight="1">
      <c r="A36" s="68">
        <v>8</v>
      </c>
      <c r="B36" s="135" t="s">
        <v>60</v>
      </c>
      <c r="C36" s="13" t="s">
        <v>61</v>
      </c>
      <c r="D36" s="86"/>
      <c r="E36" s="86"/>
      <c r="F36" s="86"/>
      <c r="G36" s="86"/>
      <c r="H36" s="33"/>
      <c r="I36" s="91"/>
      <c r="J36" s="91"/>
      <c r="K36" s="91"/>
      <c r="L36" s="91"/>
      <c r="M36" s="33"/>
      <c r="N36" s="93">
        <v>30</v>
      </c>
      <c r="O36" s="93">
        <v>15</v>
      </c>
      <c r="P36" s="93">
        <v>15</v>
      </c>
      <c r="Q36" s="87"/>
      <c r="R36" s="70">
        <v>4</v>
      </c>
      <c r="S36" s="93"/>
      <c r="T36" s="93"/>
      <c r="U36" s="93"/>
      <c r="V36" s="93"/>
      <c r="W36" s="33"/>
      <c r="X36" s="92"/>
      <c r="Y36" s="92"/>
      <c r="Z36" s="92"/>
      <c r="AA36" s="92"/>
      <c r="AB36" s="132"/>
      <c r="AC36" s="88"/>
      <c r="AD36" s="88"/>
      <c r="AE36" s="88"/>
      <c r="AF36" s="88"/>
      <c r="AG36" s="33"/>
      <c r="AH36" s="89"/>
      <c r="AI36" s="89"/>
      <c r="AJ36" s="89"/>
      <c r="AK36" s="89"/>
      <c r="AL36" s="33"/>
      <c r="AM36" s="76">
        <f t="shared" si="4"/>
        <v>60</v>
      </c>
      <c r="AN36" s="41">
        <f t="shared" si="5"/>
        <v>30</v>
      </c>
      <c r="AO36" s="41">
        <f t="shared" si="5"/>
        <v>15</v>
      </c>
      <c r="AP36" s="41">
        <f t="shared" si="5"/>
        <v>15</v>
      </c>
      <c r="AQ36" s="41">
        <f t="shared" si="5"/>
        <v>0</v>
      </c>
      <c r="AR36" s="77">
        <f t="shared" si="5"/>
        <v>4</v>
      </c>
    </row>
    <row r="37" spans="1:44" s="131" customFormat="1" ht="20.100000000000001" customHeight="1">
      <c r="A37" s="68">
        <v>9</v>
      </c>
      <c r="B37" s="135" t="s">
        <v>62</v>
      </c>
      <c r="C37" s="13" t="s">
        <v>40</v>
      </c>
      <c r="D37" s="86"/>
      <c r="E37" s="86"/>
      <c r="F37" s="86"/>
      <c r="G37" s="86"/>
      <c r="H37" s="33"/>
      <c r="I37" s="86"/>
      <c r="J37" s="86"/>
      <c r="K37" s="86"/>
      <c r="L37" s="86"/>
      <c r="M37" s="33"/>
      <c r="N37" s="93">
        <v>30</v>
      </c>
      <c r="O37" s="93">
        <v>15</v>
      </c>
      <c r="P37" s="93">
        <v>15</v>
      </c>
      <c r="Q37" s="93"/>
      <c r="R37" s="70">
        <v>4</v>
      </c>
      <c r="S37" s="93"/>
      <c r="T37" s="93"/>
      <c r="U37" s="93"/>
      <c r="V37" s="93"/>
      <c r="W37" s="33"/>
      <c r="X37" s="92"/>
      <c r="Y37" s="92"/>
      <c r="Z37" s="92"/>
      <c r="AA37" s="92"/>
      <c r="AB37" s="132"/>
      <c r="AC37" s="88"/>
      <c r="AD37" s="88"/>
      <c r="AE37" s="88"/>
      <c r="AF37" s="88"/>
      <c r="AG37" s="33"/>
      <c r="AH37" s="89"/>
      <c r="AI37" s="89"/>
      <c r="AJ37" s="89"/>
      <c r="AK37" s="89"/>
      <c r="AL37" s="33"/>
      <c r="AM37" s="76">
        <f t="shared" si="4"/>
        <v>60</v>
      </c>
      <c r="AN37" s="41">
        <f t="shared" si="5"/>
        <v>30</v>
      </c>
      <c r="AO37" s="41">
        <f t="shared" si="5"/>
        <v>15</v>
      </c>
      <c r="AP37" s="41">
        <f t="shared" si="5"/>
        <v>15</v>
      </c>
      <c r="AQ37" s="41">
        <f t="shared" si="5"/>
        <v>0</v>
      </c>
      <c r="AR37" s="77">
        <f t="shared" si="5"/>
        <v>4</v>
      </c>
    </row>
    <row r="38" spans="1:44" s="131" customFormat="1" ht="20.100000000000001" customHeight="1">
      <c r="A38" s="68">
        <v>10</v>
      </c>
      <c r="B38" s="135" t="s">
        <v>63</v>
      </c>
      <c r="C38" s="13" t="s">
        <v>42</v>
      </c>
      <c r="D38" s="86"/>
      <c r="E38" s="86"/>
      <c r="F38" s="86"/>
      <c r="G38" s="86"/>
      <c r="H38" s="33"/>
      <c r="I38" s="86"/>
      <c r="J38" s="86"/>
      <c r="K38" s="86"/>
      <c r="L38" s="86"/>
      <c r="M38" s="33"/>
      <c r="N38" s="93"/>
      <c r="O38" s="93"/>
      <c r="P38" s="93"/>
      <c r="Q38" s="93"/>
      <c r="R38" s="33"/>
      <c r="S38" s="94">
        <v>30</v>
      </c>
      <c r="T38" s="95"/>
      <c r="U38" s="95">
        <v>15</v>
      </c>
      <c r="V38" s="95">
        <v>30</v>
      </c>
      <c r="W38" s="70">
        <v>4</v>
      </c>
      <c r="X38" s="88"/>
      <c r="Y38" s="88"/>
      <c r="Z38" s="88"/>
      <c r="AA38" s="88"/>
      <c r="AB38" s="33"/>
      <c r="AC38" s="88"/>
      <c r="AD38" s="88"/>
      <c r="AE38" s="88"/>
      <c r="AF38" s="88"/>
      <c r="AG38" s="33"/>
      <c r="AH38" s="89"/>
      <c r="AI38" s="89"/>
      <c r="AJ38" s="89"/>
      <c r="AK38" s="89"/>
      <c r="AL38" s="33"/>
      <c r="AM38" s="76">
        <f t="shared" si="4"/>
        <v>75</v>
      </c>
      <c r="AN38" s="41">
        <f t="shared" si="5"/>
        <v>30</v>
      </c>
      <c r="AO38" s="41">
        <f t="shared" si="5"/>
        <v>0</v>
      </c>
      <c r="AP38" s="41">
        <f t="shared" si="5"/>
        <v>15</v>
      </c>
      <c r="AQ38" s="41">
        <f t="shared" si="5"/>
        <v>30</v>
      </c>
      <c r="AR38" s="77">
        <f t="shared" si="5"/>
        <v>4</v>
      </c>
    </row>
    <row r="39" spans="1:44" s="131" customFormat="1" ht="20.100000000000001" customHeight="1">
      <c r="A39" s="68">
        <v>11</v>
      </c>
      <c r="B39" s="135" t="s">
        <v>64</v>
      </c>
      <c r="C39" s="13" t="s">
        <v>28</v>
      </c>
      <c r="D39" s="86"/>
      <c r="E39" s="86"/>
      <c r="F39" s="86"/>
      <c r="G39" s="86"/>
      <c r="H39" s="33"/>
      <c r="I39" s="90"/>
      <c r="J39" s="90"/>
      <c r="K39" s="90"/>
      <c r="L39" s="90"/>
      <c r="M39" s="33"/>
      <c r="N39" s="93"/>
      <c r="O39" s="93"/>
      <c r="P39" s="93"/>
      <c r="Q39" s="93"/>
      <c r="R39" s="33"/>
      <c r="S39" s="93">
        <v>30</v>
      </c>
      <c r="T39" s="93">
        <v>15</v>
      </c>
      <c r="U39" s="93">
        <v>15</v>
      </c>
      <c r="V39" s="93"/>
      <c r="W39" s="70">
        <v>4</v>
      </c>
      <c r="X39" s="88"/>
      <c r="Y39" s="88"/>
      <c r="Z39" s="88"/>
      <c r="AA39" s="88"/>
      <c r="AB39" s="33"/>
      <c r="AC39" s="88"/>
      <c r="AD39" s="88"/>
      <c r="AE39" s="88"/>
      <c r="AF39" s="88"/>
      <c r="AG39" s="33"/>
      <c r="AH39" s="89"/>
      <c r="AI39" s="89"/>
      <c r="AJ39" s="89"/>
      <c r="AK39" s="89"/>
      <c r="AL39" s="33"/>
      <c r="AM39" s="76">
        <f t="shared" si="4"/>
        <v>60</v>
      </c>
      <c r="AN39" s="41">
        <f t="shared" si="5"/>
        <v>30</v>
      </c>
      <c r="AO39" s="41">
        <f t="shared" si="5"/>
        <v>15</v>
      </c>
      <c r="AP39" s="41">
        <f t="shared" si="5"/>
        <v>15</v>
      </c>
      <c r="AQ39" s="41">
        <f t="shared" si="5"/>
        <v>0</v>
      </c>
      <c r="AR39" s="77">
        <f t="shared" si="5"/>
        <v>4</v>
      </c>
    </row>
    <row r="40" spans="1:44" s="131" customFormat="1" ht="20.100000000000001" customHeight="1">
      <c r="A40" s="68">
        <v>12</v>
      </c>
      <c r="B40" s="135" t="s">
        <v>65</v>
      </c>
      <c r="C40" s="13" t="s">
        <v>44</v>
      </c>
      <c r="D40" s="86"/>
      <c r="E40" s="86"/>
      <c r="F40" s="86"/>
      <c r="G40" s="86"/>
      <c r="H40" s="33"/>
      <c r="I40" s="86"/>
      <c r="J40" s="86"/>
      <c r="K40" s="86"/>
      <c r="L40" s="86"/>
      <c r="M40" s="33"/>
      <c r="N40" s="87"/>
      <c r="O40" s="87"/>
      <c r="P40" s="87"/>
      <c r="Q40" s="87"/>
      <c r="R40" s="33"/>
      <c r="S40" s="93"/>
      <c r="T40" s="93"/>
      <c r="U40" s="93"/>
      <c r="V40" s="93"/>
      <c r="W40" s="33"/>
      <c r="X40" s="92">
        <v>30</v>
      </c>
      <c r="Y40" s="92">
        <v>15</v>
      </c>
      <c r="Z40" s="92">
        <v>15</v>
      </c>
      <c r="AA40" s="92"/>
      <c r="AB40" s="35">
        <v>4</v>
      </c>
      <c r="AC40" s="88"/>
      <c r="AD40" s="88"/>
      <c r="AE40" s="88"/>
      <c r="AF40" s="88"/>
      <c r="AG40" s="33"/>
      <c r="AH40" s="89"/>
      <c r="AI40" s="89"/>
      <c r="AJ40" s="89"/>
      <c r="AK40" s="89"/>
      <c r="AL40" s="33"/>
      <c r="AM40" s="76">
        <f t="shared" si="4"/>
        <v>60</v>
      </c>
      <c r="AN40" s="41">
        <f t="shared" si="5"/>
        <v>30</v>
      </c>
      <c r="AO40" s="41">
        <f t="shared" si="5"/>
        <v>15</v>
      </c>
      <c r="AP40" s="41">
        <f t="shared" si="5"/>
        <v>15</v>
      </c>
      <c r="AQ40" s="41">
        <f t="shared" si="5"/>
        <v>0</v>
      </c>
      <c r="AR40" s="77">
        <f t="shared" si="5"/>
        <v>4</v>
      </c>
    </row>
    <row r="41" spans="1:44" s="131" customFormat="1" ht="20.100000000000001" customHeight="1">
      <c r="A41" s="68">
        <v>13</v>
      </c>
      <c r="B41" s="135" t="s">
        <v>66</v>
      </c>
      <c r="C41" s="13" t="s">
        <v>67</v>
      </c>
      <c r="D41" s="86"/>
      <c r="E41" s="86"/>
      <c r="F41" s="86"/>
      <c r="G41" s="86"/>
      <c r="H41" s="33"/>
      <c r="I41" s="86"/>
      <c r="J41" s="86"/>
      <c r="K41" s="86"/>
      <c r="L41" s="86"/>
      <c r="M41" s="33"/>
      <c r="N41" s="87"/>
      <c r="O41" s="87"/>
      <c r="P41" s="87"/>
      <c r="Q41" s="87"/>
      <c r="R41" s="33"/>
      <c r="S41" s="87"/>
      <c r="T41" s="87"/>
      <c r="U41" s="87"/>
      <c r="V41" s="87"/>
      <c r="W41" s="33"/>
      <c r="X41" s="92"/>
      <c r="Y41" s="92"/>
      <c r="Z41" s="92"/>
      <c r="AA41" s="92"/>
      <c r="AB41" s="132"/>
      <c r="AC41" s="96">
        <v>30</v>
      </c>
      <c r="AD41" s="96"/>
      <c r="AE41" s="96">
        <v>15</v>
      </c>
      <c r="AF41" s="96">
        <v>30</v>
      </c>
      <c r="AG41" s="70">
        <v>5</v>
      </c>
      <c r="AH41" s="89"/>
      <c r="AI41" s="89"/>
      <c r="AJ41" s="89"/>
      <c r="AK41" s="89"/>
      <c r="AL41" s="33"/>
      <c r="AM41" s="76">
        <f t="shared" si="4"/>
        <v>75</v>
      </c>
      <c r="AN41" s="41">
        <f t="shared" si="5"/>
        <v>30</v>
      </c>
      <c r="AO41" s="41">
        <f t="shared" si="5"/>
        <v>0</v>
      </c>
      <c r="AP41" s="41">
        <f t="shared" si="5"/>
        <v>15</v>
      </c>
      <c r="AQ41" s="41">
        <f t="shared" si="5"/>
        <v>30</v>
      </c>
      <c r="AR41" s="77">
        <f t="shared" si="5"/>
        <v>5</v>
      </c>
    </row>
    <row r="42" spans="1:44" s="131" customFormat="1" ht="20.100000000000001" customHeight="1">
      <c r="A42" s="68">
        <v>14</v>
      </c>
      <c r="B42" s="135" t="s">
        <v>68</v>
      </c>
      <c r="C42" s="13" t="s">
        <v>69</v>
      </c>
      <c r="D42" s="86"/>
      <c r="E42" s="86"/>
      <c r="F42" s="86"/>
      <c r="G42" s="86"/>
      <c r="H42" s="33"/>
      <c r="I42" s="86"/>
      <c r="J42" s="86"/>
      <c r="K42" s="86"/>
      <c r="L42" s="86"/>
      <c r="M42" s="33"/>
      <c r="N42" s="87"/>
      <c r="O42" s="87"/>
      <c r="P42" s="87"/>
      <c r="Q42" s="87"/>
      <c r="R42" s="33"/>
      <c r="S42" s="87"/>
      <c r="T42" s="87"/>
      <c r="U42" s="87"/>
      <c r="V42" s="87"/>
      <c r="W42" s="33"/>
      <c r="X42" s="92"/>
      <c r="Y42" s="92"/>
      <c r="Z42" s="92"/>
      <c r="AA42" s="92"/>
      <c r="AB42" s="132"/>
      <c r="AC42" s="96"/>
      <c r="AD42" s="96"/>
      <c r="AE42" s="96"/>
      <c r="AF42" s="96"/>
      <c r="AG42" s="33"/>
      <c r="AH42" s="97">
        <v>30</v>
      </c>
      <c r="AI42" s="97"/>
      <c r="AJ42" s="97">
        <v>30</v>
      </c>
      <c r="AK42" s="89"/>
      <c r="AL42" s="70">
        <v>4</v>
      </c>
      <c r="AM42" s="76">
        <f t="shared" si="4"/>
        <v>60</v>
      </c>
      <c r="AN42" s="41">
        <f t="shared" si="5"/>
        <v>30</v>
      </c>
      <c r="AO42" s="41">
        <f t="shared" si="5"/>
        <v>0</v>
      </c>
      <c r="AP42" s="41">
        <f t="shared" si="5"/>
        <v>30</v>
      </c>
      <c r="AQ42" s="41">
        <f t="shared" si="5"/>
        <v>0</v>
      </c>
      <c r="AR42" s="77">
        <f t="shared" si="5"/>
        <v>4</v>
      </c>
    </row>
    <row r="43" spans="1:44" s="131" customFormat="1" ht="20.100000000000001" customHeight="1">
      <c r="A43" s="68">
        <v>15</v>
      </c>
      <c r="B43" s="135" t="s">
        <v>70</v>
      </c>
      <c r="C43" s="13" t="s">
        <v>69</v>
      </c>
      <c r="D43" s="86"/>
      <c r="E43" s="86"/>
      <c r="F43" s="86"/>
      <c r="G43" s="86"/>
      <c r="H43" s="33"/>
      <c r="I43" s="86"/>
      <c r="J43" s="86"/>
      <c r="K43" s="86"/>
      <c r="L43" s="86"/>
      <c r="M43" s="33"/>
      <c r="N43" s="87"/>
      <c r="O43" s="87"/>
      <c r="P43" s="87"/>
      <c r="Q43" s="87"/>
      <c r="R43" s="33"/>
      <c r="S43" s="87"/>
      <c r="T43" s="87"/>
      <c r="U43" s="87"/>
      <c r="V43" s="87"/>
      <c r="W43" s="33"/>
      <c r="X43" s="92"/>
      <c r="Y43" s="92"/>
      <c r="Z43" s="92"/>
      <c r="AA43" s="92"/>
      <c r="AB43" s="132"/>
      <c r="AC43" s="96"/>
      <c r="AD43" s="96"/>
      <c r="AE43" s="96"/>
      <c r="AF43" s="96"/>
      <c r="AG43" s="33"/>
      <c r="AH43" s="97">
        <v>30</v>
      </c>
      <c r="AI43" s="97">
        <v>15</v>
      </c>
      <c r="AJ43" s="97">
        <v>15</v>
      </c>
      <c r="AK43" s="97"/>
      <c r="AL43" s="70">
        <v>4</v>
      </c>
      <c r="AM43" s="76">
        <f t="shared" si="4"/>
        <v>60</v>
      </c>
      <c r="AN43" s="41">
        <f t="shared" si="5"/>
        <v>30</v>
      </c>
      <c r="AO43" s="41">
        <f t="shared" si="5"/>
        <v>15</v>
      </c>
      <c r="AP43" s="41">
        <f t="shared" si="5"/>
        <v>15</v>
      </c>
      <c r="AQ43" s="41">
        <f t="shared" si="5"/>
        <v>0</v>
      </c>
      <c r="AR43" s="77">
        <f t="shared" si="5"/>
        <v>4</v>
      </c>
    </row>
    <row r="44" spans="1:44" ht="20.100000000000001" customHeight="1">
      <c r="A44" s="154" t="s">
        <v>71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40">
        <f t="shared" ref="AM44:AR44" si="6">AM45</f>
        <v>960</v>
      </c>
      <c r="AN44" s="40">
        <f t="shared" si="6"/>
        <v>375</v>
      </c>
      <c r="AO44" s="40">
        <f t="shared" si="6"/>
        <v>45</v>
      </c>
      <c r="AP44" s="40">
        <f t="shared" si="6"/>
        <v>315</v>
      </c>
      <c r="AQ44" s="40">
        <f t="shared" si="6"/>
        <v>225</v>
      </c>
      <c r="AR44" s="98">
        <f t="shared" si="6"/>
        <v>64</v>
      </c>
    </row>
    <row r="45" spans="1:44" ht="20.100000000000001" customHeight="1">
      <c r="A45" s="68">
        <v>1</v>
      </c>
      <c r="B45" s="99" t="s">
        <v>72</v>
      </c>
      <c r="C45" s="13"/>
      <c r="D45" s="44"/>
      <c r="E45" s="44"/>
      <c r="F45" s="44"/>
      <c r="G45" s="44"/>
      <c r="H45" s="70"/>
      <c r="I45" s="44"/>
      <c r="J45" s="44"/>
      <c r="K45" s="44"/>
      <c r="L45" s="44"/>
      <c r="M45" s="70"/>
      <c r="N45" s="34">
        <f>Elektroenergetyka!N30</f>
        <v>60</v>
      </c>
      <c r="O45" s="34">
        <f>Elektroenergetyka!O30</f>
        <v>15</v>
      </c>
      <c r="P45" s="34">
        <f>Elektroenergetyka!P30</f>
        <v>45</v>
      </c>
      <c r="Q45" s="34">
        <f>Elektroenergetyka!Q30</f>
        <v>30</v>
      </c>
      <c r="R45" s="100">
        <f>Elektroenergetyka!R30</f>
        <v>10</v>
      </c>
      <c r="S45" s="34">
        <f>Elektroenergetyka!S30</f>
        <v>60</v>
      </c>
      <c r="T45" s="34">
        <f>Elektroenergetyka!T30</f>
        <v>0</v>
      </c>
      <c r="U45" s="34">
        <f>Elektroenergetyka!U30</f>
        <v>60</v>
      </c>
      <c r="V45" s="34">
        <f>Elektroenergetyka!V30</f>
        <v>30</v>
      </c>
      <c r="W45" s="100">
        <f>Elektroenergetyka!W30</f>
        <v>10</v>
      </c>
      <c r="X45" s="92">
        <f>Elektroenergetyka!X30</f>
        <v>90</v>
      </c>
      <c r="Y45" s="92">
        <f>Elektroenergetyka!Y30</f>
        <v>15</v>
      </c>
      <c r="Z45" s="92">
        <f>Elektroenergetyka!Z30</f>
        <v>60</v>
      </c>
      <c r="AA45" s="92">
        <f>Elektroenergetyka!AA30</f>
        <v>30</v>
      </c>
      <c r="AB45" s="100">
        <f>Elektroenergetyka!AB30</f>
        <v>13</v>
      </c>
      <c r="AC45" s="96">
        <f>Elektroenergetyka!AC30</f>
        <v>90</v>
      </c>
      <c r="AD45" s="92">
        <f>Elektroenergetyka!AD30</f>
        <v>0</v>
      </c>
      <c r="AE45" s="92">
        <f>Elektroenergetyka!AE30</f>
        <v>90</v>
      </c>
      <c r="AF45" s="92">
        <f>Elektroenergetyka!AF30</f>
        <v>90</v>
      </c>
      <c r="AG45" s="100">
        <f>Elektroenergetyka!AG30</f>
        <v>18</v>
      </c>
      <c r="AH45" s="97">
        <f>Elektroenergetyka!AH30</f>
        <v>75</v>
      </c>
      <c r="AI45" s="48">
        <f>Elektroenergetyka!AI30</f>
        <v>15</v>
      </c>
      <c r="AJ45" s="48">
        <f>Elektroenergetyka!AJ30</f>
        <v>60</v>
      </c>
      <c r="AK45" s="48">
        <f>Elektroenergetyka!AK30</f>
        <v>45</v>
      </c>
      <c r="AL45" s="100">
        <f>Elektroenergetyka!AL30</f>
        <v>13</v>
      </c>
      <c r="AM45" s="76">
        <f>SUM(AN45:AQ45)</f>
        <v>960</v>
      </c>
      <c r="AN45" s="41">
        <f>N45+S45+X45+AC45+AH45</f>
        <v>375</v>
      </c>
      <c r="AO45" s="41">
        <f t="shared" ref="AO45:AR45" si="7">O45+T45+Y45+AD45+AI45</f>
        <v>45</v>
      </c>
      <c r="AP45" s="41">
        <f t="shared" si="7"/>
        <v>315</v>
      </c>
      <c r="AQ45" s="41">
        <f t="shared" si="7"/>
        <v>225</v>
      </c>
      <c r="AR45" s="77">
        <f t="shared" si="7"/>
        <v>64</v>
      </c>
    </row>
    <row r="46" spans="1:44" ht="20.100000000000001" customHeight="1">
      <c r="A46" s="154" t="s">
        <v>73</v>
      </c>
      <c r="B46" s="154"/>
      <c r="C46" s="154"/>
      <c r="D46" s="154"/>
      <c r="E46" s="154"/>
      <c r="F46" s="154"/>
      <c r="G46" s="154"/>
      <c r="H46" s="154"/>
      <c r="I46" s="154"/>
      <c r="J46" s="154"/>
      <c r="K46" s="154"/>
      <c r="L46" s="154"/>
      <c r="M46" s="154"/>
      <c r="N46" s="154"/>
      <c r="O46" s="154"/>
      <c r="P46" s="154"/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54"/>
      <c r="AL46" s="154"/>
      <c r="AM46" s="65">
        <f t="shared" ref="AM46:AR46" si="8">SUM(AM47:AM50)</f>
        <v>1050</v>
      </c>
      <c r="AN46" s="101">
        <f t="shared" si="8"/>
        <v>0</v>
      </c>
      <c r="AO46" s="101">
        <f t="shared" si="8"/>
        <v>0</v>
      </c>
      <c r="AP46" s="101">
        <f t="shared" si="8"/>
        <v>0</v>
      </c>
      <c r="AQ46" s="101">
        <f t="shared" si="8"/>
        <v>90</v>
      </c>
      <c r="AR46" s="102">
        <f t="shared" si="8"/>
        <v>49</v>
      </c>
    </row>
    <row r="47" spans="1:44" ht="20.100000000000001" customHeight="1">
      <c r="A47" s="13">
        <v>1</v>
      </c>
      <c r="B47" s="69" t="s">
        <v>74</v>
      </c>
      <c r="C47" s="68" t="s">
        <v>75</v>
      </c>
      <c r="D47" s="44"/>
      <c r="E47" s="44"/>
      <c r="F47" s="44"/>
      <c r="G47" s="44"/>
      <c r="H47" s="70"/>
      <c r="I47" s="44"/>
      <c r="J47" s="44"/>
      <c r="K47" s="44"/>
      <c r="L47" s="44"/>
      <c r="M47" s="70"/>
      <c r="N47" s="71"/>
      <c r="O47" s="71"/>
      <c r="P47" s="71"/>
      <c r="Q47" s="71"/>
      <c r="R47" s="73"/>
      <c r="S47" s="71"/>
      <c r="T47" s="71"/>
      <c r="U47" s="71"/>
      <c r="V47" s="71"/>
      <c r="W47" s="73"/>
      <c r="X47" s="85"/>
      <c r="Y47" s="85"/>
      <c r="Z47" s="85"/>
      <c r="AA47" s="85">
        <v>30</v>
      </c>
      <c r="AB47" s="73">
        <v>2</v>
      </c>
      <c r="AC47" s="83"/>
      <c r="AD47" s="83"/>
      <c r="AE47" s="83"/>
      <c r="AF47" s="83">
        <v>30</v>
      </c>
      <c r="AG47" s="73">
        <v>2</v>
      </c>
      <c r="AH47" s="81"/>
      <c r="AI47" s="81"/>
      <c r="AJ47" s="81"/>
      <c r="AK47" s="81">
        <v>30</v>
      </c>
      <c r="AL47" s="73">
        <v>9</v>
      </c>
      <c r="AM47" s="76">
        <f t="shared" ref="AM47" si="9">AN47+AO47+AP47+AQ47</f>
        <v>90</v>
      </c>
      <c r="AN47" s="41">
        <f t="shared" ref="AN47:AR50" si="10">D47+I47+N47+S47+X47+AC47+AH47</f>
        <v>0</v>
      </c>
      <c r="AO47" s="41">
        <f t="shared" si="10"/>
        <v>0</v>
      </c>
      <c r="AP47" s="41">
        <f t="shared" si="10"/>
        <v>0</v>
      </c>
      <c r="AQ47" s="41">
        <f t="shared" si="10"/>
        <v>90</v>
      </c>
      <c r="AR47" s="77">
        <f t="shared" si="10"/>
        <v>13</v>
      </c>
    </row>
    <row r="48" spans="1:44" ht="20.100000000000001" customHeight="1">
      <c r="A48" s="13">
        <v>2</v>
      </c>
      <c r="B48" s="69" t="s">
        <v>76</v>
      </c>
      <c r="C48" s="68" t="s">
        <v>77</v>
      </c>
      <c r="D48" s="155">
        <v>320</v>
      </c>
      <c r="E48" s="156"/>
      <c r="F48" s="156"/>
      <c r="G48" s="156"/>
      <c r="H48" s="156"/>
      <c r="I48" s="156"/>
      <c r="J48" s="156"/>
      <c r="K48" s="156"/>
      <c r="L48" s="156"/>
      <c r="M48" s="70">
        <v>12</v>
      </c>
      <c r="N48" s="157"/>
      <c r="O48" s="158"/>
      <c r="P48" s="158"/>
      <c r="Q48" s="158"/>
      <c r="R48" s="158"/>
      <c r="S48" s="158"/>
      <c r="T48" s="158"/>
      <c r="U48" s="158"/>
      <c r="V48" s="158"/>
      <c r="W48" s="139"/>
      <c r="X48" s="157"/>
      <c r="Y48" s="158"/>
      <c r="Z48" s="158"/>
      <c r="AA48" s="158"/>
      <c r="AB48" s="158"/>
      <c r="AC48" s="158"/>
      <c r="AD48" s="158"/>
      <c r="AE48" s="158"/>
      <c r="AF48" s="158"/>
      <c r="AG48" s="139"/>
      <c r="AH48" s="159"/>
      <c r="AI48" s="159"/>
      <c r="AJ48" s="159"/>
      <c r="AK48" s="159"/>
      <c r="AL48" s="138"/>
      <c r="AM48" s="76">
        <f>D48+N48+X48+AH48</f>
        <v>320</v>
      </c>
      <c r="AN48" s="41">
        <v>0</v>
      </c>
      <c r="AO48" s="41">
        <f t="shared" si="10"/>
        <v>0</v>
      </c>
      <c r="AP48" s="41">
        <f t="shared" si="10"/>
        <v>0</v>
      </c>
      <c r="AQ48" s="41">
        <f t="shared" si="10"/>
        <v>0</v>
      </c>
      <c r="AR48" s="77">
        <f>M48+W48+AG48+AL48</f>
        <v>12</v>
      </c>
    </row>
    <row r="49" spans="1:44" ht="20.100000000000001" customHeight="1">
      <c r="A49" s="13">
        <v>3</v>
      </c>
      <c r="B49" s="69" t="s">
        <v>78</v>
      </c>
      <c r="C49" s="68" t="s">
        <v>79</v>
      </c>
      <c r="D49" s="160"/>
      <c r="E49" s="161"/>
      <c r="F49" s="161"/>
      <c r="G49" s="161"/>
      <c r="H49" s="161"/>
      <c r="I49" s="161"/>
      <c r="J49" s="161"/>
      <c r="K49" s="161"/>
      <c r="L49" s="161"/>
      <c r="M49" s="137"/>
      <c r="N49" s="155">
        <v>320</v>
      </c>
      <c r="O49" s="156"/>
      <c r="P49" s="156"/>
      <c r="Q49" s="156"/>
      <c r="R49" s="156"/>
      <c r="S49" s="156"/>
      <c r="T49" s="156"/>
      <c r="U49" s="156"/>
      <c r="V49" s="156"/>
      <c r="W49" s="70">
        <v>12</v>
      </c>
      <c r="X49" s="157"/>
      <c r="Y49" s="158"/>
      <c r="Z49" s="158"/>
      <c r="AA49" s="158"/>
      <c r="AB49" s="158"/>
      <c r="AC49" s="158"/>
      <c r="AD49" s="158"/>
      <c r="AE49" s="158"/>
      <c r="AF49" s="158"/>
      <c r="AG49" s="139"/>
      <c r="AH49" s="159"/>
      <c r="AI49" s="159"/>
      <c r="AJ49" s="159"/>
      <c r="AK49" s="159"/>
      <c r="AL49" s="138"/>
      <c r="AM49" s="76">
        <f t="shared" ref="AM49:AM50" si="11">D49+N49+X49+AH49</f>
        <v>320</v>
      </c>
      <c r="AN49" s="41">
        <v>0</v>
      </c>
      <c r="AO49" s="41">
        <f t="shared" si="10"/>
        <v>0</v>
      </c>
      <c r="AP49" s="41">
        <f t="shared" si="10"/>
        <v>0</v>
      </c>
      <c r="AQ49" s="41">
        <f t="shared" si="10"/>
        <v>0</v>
      </c>
      <c r="AR49" s="77">
        <f t="shared" ref="AR49:AR50" si="12">M49+W49+AG49+AL49</f>
        <v>12</v>
      </c>
    </row>
    <row r="50" spans="1:44" ht="20.100000000000001" customHeight="1">
      <c r="A50" s="13">
        <v>4</v>
      </c>
      <c r="B50" s="69" t="s">
        <v>80</v>
      </c>
      <c r="C50" s="68" t="s">
        <v>81</v>
      </c>
      <c r="D50" s="160"/>
      <c r="E50" s="161"/>
      <c r="F50" s="161"/>
      <c r="G50" s="161"/>
      <c r="H50" s="161"/>
      <c r="I50" s="161"/>
      <c r="J50" s="161"/>
      <c r="K50" s="161"/>
      <c r="L50" s="161"/>
      <c r="M50" s="137"/>
      <c r="N50" s="157"/>
      <c r="O50" s="158"/>
      <c r="P50" s="158"/>
      <c r="Q50" s="158"/>
      <c r="R50" s="158"/>
      <c r="S50" s="158"/>
      <c r="T50" s="158"/>
      <c r="U50" s="158"/>
      <c r="V50" s="158"/>
      <c r="W50" s="139"/>
      <c r="X50" s="155">
        <v>320</v>
      </c>
      <c r="Y50" s="156"/>
      <c r="Z50" s="156"/>
      <c r="AA50" s="156"/>
      <c r="AB50" s="156"/>
      <c r="AC50" s="156"/>
      <c r="AD50" s="156"/>
      <c r="AE50" s="156"/>
      <c r="AF50" s="156"/>
      <c r="AG50" s="70">
        <v>12</v>
      </c>
      <c r="AH50" s="159"/>
      <c r="AI50" s="159"/>
      <c r="AJ50" s="159"/>
      <c r="AK50" s="159"/>
      <c r="AL50" s="138"/>
      <c r="AM50" s="76">
        <f t="shared" si="11"/>
        <v>320</v>
      </c>
      <c r="AN50" s="41">
        <v>0</v>
      </c>
      <c r="AO50" s="41">
        <f t="shared" si="10"/>
        <v>0</v>
      </c>
      <c r="AP50" s="41">
        <f t="shared" si="10"/>
        <v>0</v>
      </c>
      <c r="AQ50" s="41">
        <f t="shared" si="10"/>
        <v>0</v>
      </c>
      <c r="AR50" s="77">
        <f t="shared" si="12"/>
        <v>12</v>
      </c>
    </row>
    <row r="51" spans="1:44" ht="20.100000000000001" customHeight="1">
      <c r="A51" s="162" t="s">
        <v>82</v>
      </c>
      <c r="B51" s="162"/>
      <c r="C51" s="162"/>
      <c r="D51" s="45">
        <f>SUM(D14:D47)</f>
        <v>139</v>
      </c>
      <c r="E51" s="45">
        <f>SUM(E14:E47)</f>
        <v>60</v>
      </c>
      <c r="F51" s="45">
        <f>SUM(F14:F47)</f>
        <v>135</v>
      </c>
      <c r="G51" s="45">
        <f>SUM(G14:G47)</f>
        <v>0</v>
      </c>
      <c r="H51" s="163">
        <f>SUM(H14:H50)</f>
        <v>23</v>
      </c>
      <c r="I51" s="45">
        <f t="shared" ref="I51:Q51" si="13">SUM(I14:I47)</f>
        <v>135</v>
      </c>
      <c r="J51" s="45">
        <f t="shared" si="13"/>
        <v>165</v>
      </c>
      <c r="K51" s="45">
        <f t="shared" si="13"/>
        <v>135</v>
      </c>
      <c r="L51" s="136">
        <f t="shared" si="13"/>
        <v>15</v>
      </c>
      <c r="M51" s="163">
        <f t="shared" si="13"/>
        <v>25</v>
      </c>
      <c r="N51" s="103">
        <f t="shared" si="13"/>
        <v>150</v>
      </c>
      <c r="O51" s="103">
        <f t="shared" si="13"/>
        <v>135</v>
      </c>
      <c r="P51" s="103">
        <f t="shared" si="13"/>
        <v>75</v>
      </c>
      <c r="Q51" s="103">
        <f t="shared" si="13"/>
        <v>30</v>
      </c>
      <c r="R51" s="163">
        <f>SUM(R14:R50)</f>
        <v>24</v>
      </c>
      <c r="S51" s="103">
        <f t="shared" ref="S51:AA51" si="14">SUM(S14:S47)</f>
        <v>135</v>
      </c>
      <c r="T51" s="103">
        <f t="shared" si="14"/>
        <v>90</v>
      </c>
      <c r="U51" s="103">
        <f t="shared" si="14"/>
        <v>90</v>
      </c>
      <c r="V51" s="103">
        <f t="shared" si="14"/>
        <v>60</v>
      </c>
      <c r="W51" s="163">
        <f t="shared" si="14"/>
        <v>24</v>
      </c>
      <c r="X51" s="47">
        <f t="shared" si="14"/>
        <v>135</v>
      </c>
      <c r="Y51" s="47">
        <f t="shared" si="14"/>
        <v>75</v>
      </c>
      <c r="Z51" s="47">
        <f t="shared" si="14"/>
        <v>75</v>
      </c>
      <c r="AA51" s="47">
        <f t="shared" si="14"/>
        <v>60</v>
      </c>
      <c r="AB51" s="163">
        <f>SUM(AB14:AB50)</f>
        <v>23</v>
      </c>
      <c r="AC51" s="47">
        <f t="shared" ref="AC51:AK51" si="15">SUM(AC14:AC47)</f>
        <v>120</v>
      </c>
      <c r="AD51" s="47">
        <f t="shared" si="15"/>
        <v>0</v>
      </c>
      <c r="AE51" s="47">
        <f t="shared" si="15"/>
        <v>105</v>
      </c>
      <c r="AF51" s="47">
        <f t="shared" si="15"/>
        <v>150</v>
      </c>
      <c r="AG51" s="163">
        <f t="shared" si="15"/>
        <v>25</v>
      </c>
      <c r="AH51" s="104">
        <f t="shared" si="15"/>
        <v>135</v>
      </c>
      <c r="AI51" s="104">
        <f t="shared" si="15"/>
        <v>30</v>
      </c>
      <c r="AJ51" s="104">
        <f t="shared" si="15"/>
        <v>105</v>
      </c>
      <c r="AK51" s="104">
        <f t="shared" si="15"/>
        <v>75</v>
      </c>
      <c r="AL51" s="163">
        <f>SUM(AL14:AL50)</f>
        <v>30</v>
      </c>
      <c r="AM51" s="40">
        <f t="shared" ref="AM51:AR51" si="16">AM46+AM44+AM28+AM13</f>
        <v>3574</v>
      </c>
      <c r="AN51" s="40">
        <f t="shared" si="16"/>
        <v>949</v>
      </c>
      <c r="AO51" s="40">
        <f t="shared" si="16"/>
        <v>555</v>
      </c>
      <c r="AP51" s="40">
        <f t="shared" si="16"/>
        <v>720</v>
      </c>
      <c r="AQ51" s="40">
        <f t="shared" si="16"/>
        <v>390</v>
      </c>
      <c r="AR51" s="140">
        <f t="shared" si="16"/>
        <v>210</v>
      </c>
    </row>
    <row r="52" spans="1:44" ht="20.100000000000001" customHeight="1">
      <c r="A52" s="162"/>
      <c r="B52" s="162"/>
      <c r="C52" s="162"/>
      <c r="D52" s="168">
        <f>SUM(D51:G51)</f>
        <v>334</v>
      </c>
      <c r="E52" s="168"/>
      <c r="F52" s="168"/>
      <c r="G52" s="168"/>
      <c r="H52" s="163"/>
      <c r="I52" s="168">
        <f>SUM(I51:L51)</f>
        <v>450</v>
      </c>
      <c r="J52" s="168"/>
      <c r="K52" s="168"/>
      <c r="L52" s="169"/>
      <c r="M52" s="163"/>
      <c r="N52" s="170">
        <f>SUM(N51:Q51)</f>
        <v>390</v>
      </c>
      <c r="O52" s="170"/>
      <c r="P52" s="170"/>
      <c r="Q52" s="170"/>
      <c r="R52" s="163"/>
      <c r="S52" s="170">
        <f>SUM(S51:V51)</f>
        <v>375</v>
      </c>
      <c r="T52" s="170"/>
      <c r="U52" s="170"/>
      <c r="V52" s="170"/>
      <c r="W52" s="163"/>
      <c r="X52" s="171">
        <f>SUM(X51:AA51)</f>
        <v>345</v>
      </c>
      <c r="Y52" s="171"/>
      <c r="Z52" s="171"/>
      <c r="AA52" s="171"/>
      <c r="AB52" s="163"/>
      <c r="AC52" s="171">
        <f>SUM(AC51:AF51)</f>
        <v>375</v>
      </c>
      <c r="AD52" s="171"/>
      <c r="AE52" s="171"/>
      <c r="AF52" s="171"/>
      <c r="AG52" s="163"/>
      <c r="AH52" s="172">
        <f>SUM(AH51:AK51)</f>
        <v>345</v>
      </c>
      <c r="AI52" s="172"/>
      <c r="AJ52" s="172"/>
      <c r="AK52" s="172"/>
      <c r="AL52" s="163"/>
      <c r="AM52" s="164">
        <f>D53+N53+X53+AH53</f>
        <v>3574</v>
      </c>
      <c r="AN52" s="164"/>
      <c r="AO52" s="164"/>
      <c r="AP52" s="164"/>
      <c r="AQ52" s="164"/>
      <c r="AR52" s="165">
        <f>M53+W53+AG53+AL53</f>
        <v>210</v>
      </c>
    </row>
    <row r="53" spans="1:44" ht="20.100000000000001" customHeight="1">
      <c r="A53" s="162"/>
      <c r="B53" s="162"/>
      <c r="C53" s="162"/>
      <c r="D53" s="167">
        <f>I52+D52+D48</f>
        <v>1104</v>
      </c>
      <c r="E53" s="167"/>
      <c r="F53" s="167"/>
      <c r="G53" s="167"/>
      <c r="H53" s="167"/>
      <c r="I53" s="167"/>
      <c r="J53" s="167"/>
      <c r="K53" s="167"/>
      <c r="L53" s="167"/>
      <c r="M53" s="105">
        <f>H51+M51+M48</f>
        <v>60</v>
      </c>
      <c r="N53" s="167">
        <f>N52+S52+AM49</f>
        <v>1085</v>
      </c>
      <c r="O53" s="167"/>
      <c r="P53" s="167"/>
      <c r="Q53" s="167"/>
      <c r="R53" s="167"/>
      <c r="S53" s="167"/>
      <c r="T53" s="167"/>
      <c r="U53" s="167"/>
      <c r="V53" s="167"/>
      <c r="W53" s="105">
        <f>W49+R51+W51</f>
        <v>60</v>
      </c>
      <c r="X53" s="167">
        <f>X52+AC52+AM50</f>
        <v>1040</v>
      </c>
      <c r="Y53" s="167"/>
      <c r="Z53" s="167"/>
      <c r="AA53" s="167"/>
      <c r="AB53" s="167"/>
      <c r="AC53" s="167"/>
      <c r="AD53" s="167"/>
      <c r="AE53" s="167"/>
      <c r="AF53" s="167"/>
      <c r="AG53" s="105">
        <f>AG50+AB51+AG51</f>
        <v>60</v>
      </c>
      <c r="AH53" s="167">
        <f>AH52</f>
        <v>345</v>
      </c>
      <c r="AI53" s="167"/>
      <c r="AJ53" s="167"/>
      <c r="AK53" s="167"/>
      <c r="AL53" s="105">
        <f>AH50+AL51</f>
        <v>30</v>
      </c>
      <c r="AM53" s="164"/>
      <c r="AN53" s="164"/>
      <c r="AO53" s="164"/>
      <c r="AP53" s="164"/>
      <c r="AQ53" s="164"/>
      <c r="AR53" s="166"/>
    </row>
    <row r="54" spans="1:44" ht="15" customHeight="1">
      <c r="D54" s="51"/>
      <c r="E54" s="51"/>
      <c r="F54" s="51"/>
      <c r="G54" s="51"/>
      <c r="H54" s="106"/>
      <c r="I54" s="51"/>
      <c r="J54" s="51"/>
      <c r="K54" s="51"/>
      <c r="L54" s="51"/>
      <c r="M54" s="52"/>
      <c r="N54" s="51"/>
      <c r="O54" s="51"/>
      <c r="P54" s="51"/>
      <c r="Q54" s="51"/>
      <c r="R54" s="106"/>
      <c r="S54" s="51"/>
      <c r="T54" s="51"/>
      <c r="U54" s="51"/>
      <c r="V54" s="51"/>
      <c r="W54" s="52"/>
      <c r="X54" s="51"/>
      <c r="Y54" s="51"/>
      <c r="Z54" s="51"/>
      <c r="AA54" s="51"/>
      <c r="AB54" s="106"/>
      <c r="AC54" s="51"/>
      <c r="AD54" s="51"/>
      <c r="AE54" s="51"/>
      <c r="AF54" s="51"/>
      <c r="AG54" s="52"/>
      <c r="AH54" s="107"/>
      <c r="AI54" s="107"/>
      <c r="AJ54" s="107"/>
      <c r="AK54" s="107"/>
      <c r="AL54" s="52"/>
      <c r="AM54" s="55"/>
      <c r="AN54" s="55"/>
      <c r="AO54" s="55"/>
      <c r="AP54" s="55"/>
      <c r="AQ54" s="55"/>
      <c r="AR54" s="106"/>
    </row>
    <row r="55" spans="1:44" ht="16.5" customHeight="1">
      <c r="A55" s="108"/>
      <c r="B55" s="108"/>
      <c r="C55" s="109"/>
      <c r="D55" s="51"/>
      <c r="E55" s="51"/>
      <c r="F55" s="51"/>
      <c r="G55" s="51"/>
      <c r="H55" s="106"/>
      <c r="I55" s="51"/>
      <c r="J55" s="51"/>
      <c r="K55" s="51"/>
      <c r="L55" s="51"/>
      <c r="M55" s="52"/>
      <c r="N55" s="51"/>
      <c r="O55" s="51"/>
      <c r="P55" s="51"/>
      <c r="Q55" s="51"/>
      <c r="R55" s="106"/>
      <c r="S55" s="51"/>
      <c r="T55" s="51"/>
      <c r="U55" s="51"/>
      <c r="V55" s="51"/>
      <c r="W55" s="52"/>
      <c r="X55" s="51"/>
      <c r="Y55" s="51"/>
      <c r="Z55" s="51"/>
      <c r="AA55" s="51"/>
      <c r="AB55" s="106"/>
      <c r="AC55" s="51"/>
      <c r="AD55" s="51"/>
      <c r="AE55" s="51"/>
      <c r="AF55" s="51"/>
      <c r="AG55" s="52"/>
      <c r="AH55" s="107"/>
      <c r="AI55" s="107"/>
      <c r="AJ55" s="107"/>
      <c r="AK55" s="107"/>
      <c r="AL55" s="52"/>
      <c r="AM55" s="110"/>
      <c r="AN55" s="110"/>
      <c r="AO55" s="110"/>
      <c r="AP55" s="110"/>
      <c r="AQ55" s="110"/>
      <c r="AR55" s="106"/>
    </row>
    <row r="56" spans="1:44" s="111" customFormat="1" ht="13.5" customHeight="1">
      <c r="B56" s="112"/>
      <c r="C56" s="113"/>
      <c r="D56" s="57"/>
      <c r="E56" s="57"/>
      <c r="F56" s="57"/>
      <c r="G56" s="57"/>
      <c r="H56" s="58"/>
      <c r="I56" s="57"/>
      <c r="J56" s="57"/>
      <c r="K56" s="57"/>
      <c r="L56" s="57"/>
      <c r="M56" s="52"/>
      <c r="N56" s="57"/>
      <c r="O56" s="57"/>
      <c r="P56" s="57"/>
      <c r="Q56" s="57"/>
      <c r="R56" s="58"/>
      <c r="S56" s="57"/>
      <c r="T56" s="57"/>
      <c r="U56" s="57"/>
      <c r="V56" s="57"/>
      <c r="W56" s="52"/>
      <c r="X56" s="57"/>
      <c r="Y56" s="57"/>
      <c r="Z56" s="57"/>
      <c r="AA56" s="57"/>
      <c r="AB56" s="58"/>
      <c r="AC56" s="57"/>
      <c r="AD56" s="57"/>
      <c r="AE56" s="57"/>
      <c r="AF56" s="57"/>
      <c r="AG56" s="52"/>
      <c r="AH56" s="107"/>
      <c r="AI56" s="107"/>
      <c r="AJ56" s="107"/>
      <c r="AK56" s="107"/>
      <c r="AL56" s="52"/>
      <c r="AM56" s="107"/>
      <c r="AN56" s="107"/>
      <c r="AO56" s="107"/>
      <c r="AP56" s="107"/>
      <c r="AQ56" s="107"/>
      <c r="AR56" s="114"/>
    </row>
    <row r="57" spans="1:44" ht="12" customHeight="1"/>
  </sheetData>
  <mergeCells count="69">
    <mergeCell ref="AM52:AQ53"/>
    <mergeCell ref="AR52:AR53"/>
    <mergeCell ref="D53:L53"/>
    <mergeCell ref="N53:V53"/>
    <mergeCell ref="X53:AF53"/>
    <mergeCell ref="AH53:AK53"/>
    <mergeCell ref="AG51:AG52"/>
    <mergeCell ref="AL51:AL52"/>
    <mergeCell ref="D52:G52"/>
    <mergeCell ref="I52:L52"/>
    <mergeCell ref="N52:Q52"/>
    <mergeCell ref="S52:V52"/>
    <mergeCell ref="X52:AA52"/>
    <mergeCell ref="AC52:AF52"/>
    <mergeCell ref="AH52:AK52"/>
    <mergeCell ref="AB51:AB52"/>
    <mergeCell ref="A51:C53"/>
    <mergeCell ref="H51:H52"/>
    <mergeCell ref="M51:M52"/>
    <mergeCell ref="R51:R52"/>
    <mergeCell ref="W51:W52"/>
    <mergeCell ref="D49:L49"/>
    <mergeCell ref="N49:V49"/>
    <mergeCell ref="X49:AF49"/>
    <mergeCell ref="AH49:AK49"/>
    <mergeCell ref="D50:L50"/>
    <mergeCell ref="N50:V50"/>
    <mergeCell ref="X50:AF50"/>
    <mergeCell ref="AH50:AK50"/>
    <mergeCell ref="A13:AL13"/>
    <mergeCell ref="A28:AL28"/>
    <mergeCell ref="A44:AL44"/>
    <mergeCell ref="A46:AL46"/>
    <mergeCell ref="D48:L48"/>
    <mergeCell ref="N48:V48"/>
    <mergeCell ref="X48:AF48"/>
    <mergeCell ref="AH48:AK48"/>
    <mergeCell ref="X11:AA11"/>
    <mergeCell ref="AB11:AB12"/>
    <mergeCell ref="AC11:AF11"/>
    <mergeCell ref="AG11:AG12"/>
    <mergeCell ref="AH11:AK11"/>
    <mergeCell ref="M11:M12"/>
    <mergeCell ref="N11:Q11"/>
    <mergeCell ref="R11:R12"/>
    <mergeCell ref="S11:V11"/>
    <mergeCell ref="W11:W12"/>
    <mergeCell ref="A7:AR7"/>
    <mergeCell ref="A8:AR8"/>
    <mergeCell ref="A10:A12"/>
    <mergeCell ref="B10:B12"/>
    <mergeCell ref="C10:C12"/>
    <mergeCell ref="D10:M10"/>
    <mergeCell ref="N10:W10"/>
    <mergeCell ref="X10:AG10"/>
    <mergeCell ref="AH10:AL10"/>
    <mergeCell ref="AM10:AM12"/>
    <mergeCell ref="AL11:AL12"/>
    <mergeCell ref="AN10:AQ11"/>
    <mergeCell ref="AR10:AR12"/>
    <mergeCell ref="D11:G11"/>
    <mergeCell ref="H11:H12"/>
    <mergeCell ref="I11:L11"/>
    <mergeCell ref="A6:AR6"/>
    <mergeCell ref="A1:AR1"/>
    <mergeCell ref="A2:AR2"/>
    <mergeCell ref="A3:AR3"/>
    <mergeCell ref="A4:AR4"/>
    <mergeCell ref="A5:AR5"/>
  </mergeCells>
  <printOptions horizontalCentered="1"/>
  <pageMargins left="0.25" right="0.25" top="0.75" bottom="0.75" header="0.3" footer="0.3"/>
  <pageSetup paperSize="9" scale="50" firstPageNumber="0" orientation="landscape" r:id="rId1"/>
  <rowBreaks count="1" manualBreakCount="1">
    <brk id="50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1"/>
  <sheetViews>
    <sheetView zoomScaleNormal="100" workbookViewId="0">
      <selection sqref="A1:AR5"/>
    </sheetView>
  </sheetViews>
  <sheetFormatPr defaultColWidth="9" defaultRowHeight="14.25"/>
  <cols>
    <col min="1" max="1" width="2.375" style="3" customWidth="1"/>
    <col min="2" max="2" width="27.25" style="3" customWidth="1"/>
    <col min="3" max="3" width="5.375" style="4" customWidth="1"/>
    <col min="4" max="7" width="2.375" style="5" customWidth="1"/>
    <col min="8" max="8" width="2.375" style="6" customWidth="1"/>
    <col min="9" max="12" width="2.375" style="5" customWidth="1"/>
    <col min="13" max="13" width="2.375" style="7" customWidth="1"/>
    <col min="14" max="17" width="3.125" style="8" customWidth="1"/>
    <col min="18" max="18" width="3.125" style="9" customWidth="1"/>
    <col min="19" max="22" width="3.125" style="5" customWidth="1"/>
    <col min="23" max="23" width="3.125" style="6" customWidth="1"/>
    <col min="24" max="27" width="3.125" style="8" customWidth="1"/>
    <col min="28" max="28" width="3.125" style="9" customWidth="1"/>
    <col min="29" max="32" width="3.125" style="5" customWidth="1"/>
    <col min="33" max="33" width="3.125" style="6" customWidth="1"/>
    <col min="34" max="37" width="3.125" style="5" customWidth="1"/>
    <col min="38" max="38" width="3.125" style="6" customWidth="1"/>
    <col min="39" max="39" width="3.625" style="10" customWidth="1"/>
    <col min="40" max="43" width="3.125" style="11" customWidth="1"/>
    <col min="44" max="44" width="3.125" style="12" customWidth="1"/>
    <col min="45" max="250" width="8.625" style="1" customWidth="1"/>
    <col min="251" max="251" width="2.375" style="1" customWidth="1"/>
    <col min="252" max="252" width="24.125" style="1" customWidth="1"/>
    <col min="253" max="253" width="5.625" style="1" customWidth="1"/>
    <col min="254" max="273" width="2.125" style="1" customWidth="1"/>
    <col min="274" max="274" width="3.125" style="1" customWidth="1"/>
    <col min="275" max="275" width="2.125" style="1" customWidth="1"/>
    <col min="276" max="277" width="3.125" style="1" customWidth="1"/>
    <col min="278" max="278" width="3" style="1" customWidth="1"/>
    <col min="279" max="279" width="3.125" style="1" customWidth="1"/>
    <col min="280" max="280" width="2.125" style="1" customWidth="1"/>
    <col min="281" max="281" width="3.125" style="1" customWidth="1"/>
    <col min="282" max="284" width="3" style="1" customWidth="1"/>
    <col min="285" max="285" width="2.125" style="1" customWidth="1"/>
    <col min="286" max="286" width="2.625" style="1" customWidth="1"/>
    <col min="287" max="288" width="2.125" style="1" customWidth="1"/>
    <col min="289" max="289" width="4.125" style="1" customWidth="1"/>
    <col min="290" max="294" width="3.125" style="1" customWidth="1"/>
    <col min="295" max="506" width="8.625" style="1" customWidth="1"/>
    <col min="507" max="507" width="2.375" style="1" customWidth="1"/>
    <col min="508" max="508" width="24.125" style="1" customWidth="1"/>
    <col min="509" max="509" width="5.625" style="1" customWidth="1"/>
    <col min="510" max="529" width="2.125" style="1" customWidth="1"/>
    <col min="530" max="530" width="3.125" style="1" customWidth="1"/>
    <col min="531" max="531" width="2.125" style="1" customWidth="1"/>
    <col min="532" max="533" width="3.125" style="1" customWidth="1"/>
    <col min="534" max="534" width="3" style="1" customWidth="1"/>
    <col min="535" max="535" width="3.125" style="1" customWidth="1"/>
    <col min="536" max="536" width="2.125" style="1" customWidth="1"/>
    <col min="537" max="537" width="3.125" style="1" customWidth="1"/>
    <col min="538" max="540" width="3" style="1" customWidth="1"/>
    <col min="541" max="541" width="2.125" style="1" customWidth="1"/>
    <col min="542" max="542" width="2.625" style="1" customWidth="1"/>
    <col min="543" max="544" width="2.125" style="1" customWidth="1"/>
    <col min="545" max="545" width="4.125" style="1" customWidth="1"/>
    <col min="546" max="550" width="3.125" style="1" customWidth="1"/>
    <col min="551" max="762" width="8.625" style="1" customWidth="1"/>
    <col min="763" max="763" width="2.375" style="1" customWidth="1"/>
    <col min="764" max="764" width="24.125" style="1" customWidth="1"/>
    <col min="765" max="765" width="5.625" style="1" customWidth="1"/>
    <col min="766" max="785" width="2.125" style="1" customWidth="1"/>
    <col min="786" max="786" width="3.125" style="1" customWidth="1"/>
    <col min="787" max="787" width="2.125" style="1" customWidth="1"/>
    <col min="788" max="789" width="3.125" style="1" customWidth="1"/>
    <col min="790" max="790" width="3" style="1" customWidth="1"/>
    <col min="791" max="791" width="3.125" style="1" customWidth="1"/>
    <col min="792" max="792" width="2.125" style="1" customWidth="1"/>
    <col min="793" max="793" width="3.125" style="1" customWidth="1"/>
    <col min="794" max="796" width="3" style="1" customWidth="1"/>
    <col min="797" max="797" width="2.125" style="1" customWidth="1"/>
    <col min="798" max="798" width="2.625" style="1" customWidth="1"/>
    <col min="799" max="800" width="2.125" style="1" customWidth="1"/>
    <col min="801" max="801" width="4.125" style="1" customWidth="1"/>
    <col min="802" max="806" width="3.125" style="1" customWidth="1"/>
    <col min="807" max="1019" width="8.625" style="1" customWidth="1"/>
    <col min="1020" max="16384" width="9" style="1"/>
  </cols>
  <sheetData>
    <row r="1" spans="1:44" ht="14.1" customHeight="1">
      <c r="A1" s="186" t="s">
        <v>123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</row>
    <row r="2" spans="1:44" ht="14.1" customHeight="1">
      <c r="A2" s="186" t="s">
        <v>126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</row>
    <row r="3" spans="1:44" ht="14.1" customHeight="1">
      <c r="A3" s="189" t="s">
        <v>127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</row>
    <row r="4" spans="1:44" ht="14.1" customHeight="1">
      <c r="A4" s="189" t="s">
        <v>124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</row>
    <row r="5" spans="1:44" ht="12.75" customHeight="1">
      <c r="A5" s="190" t="s">
        <v>125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</row>
    <row r="6" spans="1:44" s="2" customFormat="1" ht="15" customHeight="1">
      <c r="A6" s="141" t="s">
        <v>0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</row>
    <row r="7" spans="1:44" s="2" customFormat="1" ht="15" customHeight="1">
      <c r="A7" s="142" t="s">
        <v>1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</row>
    <row r="8" spans="1:44" ht="15" customHeight="1">
      <c r="A8" s="143" t="s">
        <v>2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</row>
    <row r="9" spans="1:44" ht="15" customHeight="1">
      <c r="A9" s="181" t="s">
        <v>83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</row>
    <row r="10" spans="1:44" ht="24" customHeight="1"/>
    <row r="11" spans="1:44" s="14" customFormat="1" ht="14.25" customHeight="1">
      <c r="A11" s="144" t="s">
        <v>3</v>
      </c>
      <c r="B11" s="182" t="s">
        <v>4</v>
      </c>
      <c r="C11" s="145" t="s">
        <v>84</v>
      </c>
      <c r="D11" s="183" t="s">
        <v>6</v>
      </c>
      <c r="E11" s="183"/>
      <c r="F11" s="183"/>
      <c r="G11" s="183"/>
      <c r="H11" s="183"/>
      <c r="I11" s="183"/>
      <c r="J11" s="183"/>
      <c r="K11" s="183"/>
      <c r="L11" s="183"/>
      <c r="M11" s="183"/>
      <c r="N11" s="183" t="s">
        <v>7</v>
      </c>
      <c r="O11" s="183"/>
      <c r="P11" s="183"/>
      <c r="Q11" s="183"/>
      <c r="R11" s="183"/>
      <c r="S11" s="183"/>
      <c r="T11" s="183"/>
      <c r="U11" s="183"/>
      <c r="V11" s="183"/>
      <c r="W11" s="183"/>
      <c r="X11" s="183" t="s">
        <v>8</v>
      </c>
      <c r="Y11" s="183"/>
      <c r="Z11" s="183"/>
      <c r="AA11" s="183"/>
      <c r="AB11" s="183"/>
      <c r="AC11" s="183"/>
      <c r="AD11" s="183"/>
      <c r="AE11" s="183"/>
      <c r="AF11" s="183"/>
      <c r="AG11" s="183"/>
      <c r="AH11" s="146" t="s">
        <v>9</v>
      </c>
      <c r="AI11" s="146"/>
      <c r="AJ11" s="146"/>
      <c r="AK11" s="146"/>
      <c r="AL11" s="146"/>
      <c r="AM11" s="184" t="s">
        <v>10</v>
      </c>
      <c r="AN11" s="185" t="s">
        <v>11</v>
      </c>
      <c r="AO11" s="185"/>
      <c r="AP11" s="185"/>
      <c r="AQ11" s="185"/>
      <c r="AR11" s="174" t="s">
        <v>12</v>
      </c>
    </row>
    <row r="12" spans="1:44" s="14" customFormat="1" ht="14.25" customHeight="1">
      <c r="A12" s="144"/>
      <c r="B12" s="182"/>
      <c r="C12" s="145"/>
      <c r="D12" s="173" t="s">
        <v>13</v>
      </c>
      <c r="E12" s="173"/>
      <c r="F12" s="173"/>
      <c r="G12" s="173"/>
      <c r="H12" s="174" t="s">
        <v>12</v>
      </c>
      <c r="I12" s="173" t="s">
        <v>14</v>
      </c>
      <c r="J12" s="173"/>
      <c r="K12" s="173"/>
      <c r="L12" s="173"/>
      <c r="M12" s="174" t="s">
        <v>12</v>
      </c>
      <c r="N12" s="175" t="s">
        <v>15</v>
      </c>
      <c r="O12" s="175"/>
      <c r="P12" s="175"/>
      <c r="Q12" s="175"/>
      <c r="R12" s="174" t="s">
        <v>12</v>
      </c>
      <c r="S12" s="175" t="s">
        <v>16</v>
      </c>
      <c r="T12" s="175"/>
      <c r="U12" s="175"/>
      <c r="V12" s="175"/>
      <c r="W12" s="174" t="s">
        <v>12</v>
      </c>
      <c r="X12" s="176" t="s">
        <v>17</v>
      </c>
      <c r="Y12" s="176"/>
      <c r="Z12" s="176"/>
      <c r="AA12" s="176"/>
      <c r="AB12" s="174" t="s">
        <v>12</v>
      </c>
      <c r="AC12" s="176" t="s">
        <v>18</v>
      </c>
      <c r="AD12" s="176"/>
      <c r="AE12" s="176"/>
      <c r="AF12" s="176"/>
      <c r="AG12" s="177" t="s">
        <v>12</v>
      </c>
      <c r="AH12" s="178" t="s">
        <v>85</v>
      </c>
      <c r="AI12" s="178"/>
      <c r="AJ12" s="178"/>
      <c r="AK12" s="178"/>
      <c r="AL12" s="174" t="s">
        <v>12</v>
      </c>
      <c r="AM12" s="184"/>
      <c r="AN12" s="185"/>
      <c r="AO12" s="185"/>
      <c r="AP12" s="185"/>
      <c r="AQ12" s="185"/>
      <c r="AR12" s="174"/>
    </row>
    <row r="13" spans="1:44" s="25" customFormat="1" ht="14.25" customHeight="1">
      <c r="A13" s="144"/>
      <c r="B13" s="182"/>
      <c r="C13" s="145"/>
      <c r="D13" s="19" t="s">
        <v>24</v>
      </c>
      <c r="E13" s="19" t="s">
        <v>21</v>
      </c>
      <c r="F13" s="15" t="s">
        <v>22</v>
      </c>
      <c r="G13" s="15" t="s">
        <v>23</v>
      </c>
      <c r="H13" s="174"/>
      <c r="I13" s="19" t="s">
        <v>24</v>
      </c>
      <c r="J13" s="19" t="s">
        <v>21</v>
      </c>
      <c r="K13" s="15" t="s">
        <v>22</v>
      </c>
      <c r="L13" s="15" t="s">
        <v>23</v>
      </c>
      <c r="M13" s="174"/>
      <c r="N13" s="20" t="s">
        <v>24</v>
      </c>
      <c r="O13" s="20" t="s">
        <v>21</v>
      </c>
      <c r="P13" s="16" t="s">
        <v>22</v>
      </c>
      <c r="Q13" s="16" t="s">
        <v>23</v>
      </c>
      <c r="R13" s="174"/>
      <c r="S13" s="20" t="s">
        <v>24</v>
      </c>
      <c r="T13" s="20" t="s">
        <v>21</v>
      </c>
      <c r="U13" s="16" t="s">
        <v>22</v>
      </c>
      <c r="V13" s="16" t="s">
        <v>23</v>
      </c>
      <c r="W13" s="174"/>
      <c r="X13" s="21" t="s">
        <v>24</v>
      </c>
      <c r="Y13" s="21" t="s">
        <v>21</v>
      </c>
      <c r="Z13" s="17" t="s">
        <v>22</v>
      </c>
      <c r="AA13" s="17" t="s">
        <v>23</v>
      </c>
      <c r="AB13" s="174"/>
      <c r="AC13" s="21" t="s">
        <v>24</v>
      </c>
      <c r="AD13" s="21" t="s">
        <v>21</v>
      </c>
      <c r="AE13" s="17" t="s">
        <v>22</v>
      </c>
      <c r="AF13" s="17" t="s">
        <v>23</v>
      </c>
      <c r="AG13" s="177"/>
      <c r="AH13" s="22" t="s">
        <v>24</v>
      </c>
      <c r="AI13" s="22" t="s">
        <v>21</v>
      </c>
      <c r="AJ13" s="18" t="s">
        <v>22</v>
      </c>
      <c r="AK13" s="18" t="s">
        <v>23</v>
      </c>
      <c r="AL13" s="174"/>
      <c r="AM13" s="184"/>
      <c r="AN13" s="23" t="s">
        <v>24</v>
      </c>
      <c r="AO13" s="23" t="s">
        <v>21</v>
      </c>
      <c r="AP13" s="24" t="s">
        <v>22</v>
      </c>
      <c r="AQ13" s="24" t="s">
        <v>23</v>
      </c>
      <c r="AR13" s="174"/>
    </row>
    <row r="14" spans="1:44" s="26" customFormat="1" ht="21.95" customHeight="1">
      <c r="A14" s="179" t="s">
        <v>86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</row>
    <row r="15" spans="1:44" s="26" customFormat="1" ht="21.95" customHeight="1">
      <c r="A15" s="27">
        <v>1</v>
      </c>
      <c r="B15" s="121" t="s">
        <v>87</v>
      </c>
      <c r="C15" s="28" t="s">
        <v>40</v>
      </c>
      <c r="D15" s="29"/>
      <c r="E15" s="30"/>
      <c r="F15" s="31"/>
      <c r="G15" s="32"/>
      <c r="H15" s="33"/>
      <c r="I15" s="32"/>
      <c r="J15" s="32"/>
      <c r="K15" s="32"/>
      <c r="L15" s="32"/>
      <c r="M15" s="33"/>
      <c r="N15" s="34">
        <v>30</v>
      </c>
      <c r="O15" s="34">
        <v>15</v>
      </c>
      <c r="P15" s="34">
        <v>15</v>
      </c>
      <c r="Q15" s="34"/>
      <c r="R15" s="35">
        <v>4</v>
      </c>
      <c r="S15" s="34"/>
      <c r="T15" s="34"/>
      <c r="U15" s="34"/>
      <c r="V15" s="34"/>
      <c r="W15" s="35"/>
      <c r="X15" s="36"/>
      <c r="Y15" s="36"/>
      <c r="Z15" s="36"/>
      <c r="AA15" s="36"/>
      <c r="AB15" s="37"/>
      <c r="AC15" s="38"/>
      <c r="AD15" s="38"/>
      <c r="AE15" s="38"/>
      <c r="AF15" s="38"/>
      <c r="AG15" s="37"/>
      <c r="AH15" s="39"/>
      <c r="AI15" s="39"/>
      <c r="AJ15" s="39"/>
      <c r="AK15" s="39"/>
      <c r="AL15" s="37"/>
      <c r="AM15" s="40">
        <f t="shared" ref="AM15" si="0">AN15+AO15+AP15+AQ15</f>
        <v>60</v>
      </c>
      <c r="AN15" s="41">
        <f t="shared" ref="AN15" si="1">D15+I15+N15+S15+X15+AC15+AH15</f>
        <v>30</v>
      </c>
      <c r="AO15" s="41">
        <f t="shared" ref="AO15" si="2">E15+J15+O15+T15+Y15+AD15+AI15</f>
        <v>15</v>
      </c>
      <c r="AP15" s="41">
        <f t="shared" ref="AP15" si="3">F15+K15+P15+U15+Z15+AE15+AJ15</f>
        <v>15</v>
      </c>
      <c r="AQ15" s="41">
        <f t="shared" ref="AQ15" si="4">G15+L15+Q15+V15+AA15+AF15+AK15</f>
        <v>0</v>
      </c>
      <c r="AR15" s="42">
        <f t="shared" ref="AR15" si="5">H15+M15+R15+W15+AB15+AG15+AL15</f>
        <v>4</v>
      </c>
    </row>
    <row r="16" spans="1:44" s="26" customFormat="1" ht="21.95" customHeight="1">
      <c r="A16" s="27">
        <v>2</v>
      </c>
      <c r="B16" s="121" t="s">
        <v>88</v>
      </c>
      <c r="C16" s="28" t="s">
        <v>61</v>
      </c>
      <c r="D16" s="29"/>
      <c r="E16" s="30"/>
      <c r="F16" s="31"/>
      <c r="G16" s="32"/>
      <c r="H16" s="33"/>
      <c r="I16" s="32"/>
      <c r="J16" s="32"/>
      <c r="K16" s="32"/>
      <c r="L16" s="32"/>
      <c r="M16" s="33"/>
      <c r="N16" s="34">
        <v>15</v>
      </c>
      <c r="O16" s="34"/>
      <c r="P16" s="34">
        <v>30</v>
      </c>
      <c r="Q16" s="34"/>
      <c r="R16" s="35">
        <v>3</v>
      </c>
      <c r="S16" s="34"/>
      <c r="T16" s="34"/>
      <c r="U16" s="34"/>
      <c r="V16" s="34"/>
      <c r="W16" s="35"/>
      <c r="X16" s="36"/>
      <c r="Y16" s="36"/>
      <c r="Z16" s="36"/>
      <c r="AA16" s="36"/>
      <c r="AB16" s="37"/>
      <c r="AC16" s="38"/>
      <c r="AD16" s="38"/>
      <c r="AE16" s="38"/>
      <c r="AF16" s="38"/>
      <c r="AG16" s="37"/>
      <c r="AH16" s="39"/>
      <c r="AI16" s="39"/>
      <c r="AJ16" s="39"/>
      <c r="AK16" s="39"/>
      <c r="AL16" s="37"/>
      <c r="AM16" s="40">
        <f t="shared" ref="AM16:AM29" si="6">AN16+AO16+AP16+AQ16</f>
        <v>45</v>
      </c>
      <c r="AN16" s="41">
        <f t="shared" ref="AN16:AN29" si="7">D16+I16+N16+S16+X16+AC16+AH16</f>
        <v>15</v>
      </c>
      <c r="AO16" s="41">
        <f t="shared" ref="AO16:AO29" si="8">E16+J16+O16+T16+Y16+AD16+AI16</f>
        <v>0</v>
      </c>
      <c r="AP16" s="41">
        <f t="shared" ref="AP16:AP29" si="9">F16+K16+P16+U16+Z16+AE16+AJ16</f>
        <v>30</v>
      </c>
      <c r="AQ16" s="41">
        <f t="shared" ref="AQ16:AQ29" si="10">G16+L16+Q16+V16+AA16+AF16+AK16</f>
        <v>0</v>
      </c>
      <c r="AR16" s="42">
        <f t="shared" ref="AR16:AR29" si="11">H16+M16+R16+W16+AB16+AG16+AL16</f>
        <v>3</v>
      </c>
    </row>
    <row r="17" spans="1:44" s="26" customFormat="1" ht="21.95" customHeight="1">
      <c r="A17" s="27">
        <v>3</v>
      </c>
      <c r="B17" s="134" t="s">
        <v>89</v>
      </c>
      <c r="C17" s="28" t="s">
        <v>61</v>
      </c>
      <c r="D17" s="29"/>
      <c r="E17" s="30"/>
      <c r="F17" s="31"/>
      <c r="G17" s="32"/>
      <c r="H17" s="33"/>
      <c r="I17" s="32"/>
      <c r="J17" s="32"/>
      <c r="K17" s="32"/>
      <c r="L17" s="32"/>
      <c r="M17" s="33"/>
      <c r="N17" s="34">
        <v>15</v>
      </c>
      <c r="O17" s="34"/>
      <c r="P17" s="34"/>
      <c r="Q17" s="34">
        <v>30</v>
      </c>
      <c r="R17" s="35">
        <v>3</v>
      </c>
      <c r="S17" s="34"/>
      <c r="T17" s="34"/>
      <c r="U17" s="34"/>
      <c r="V17" s="34"/>
      <c r="W17" s="35"/>
      <c r="X17" s="36"/>
      <c r="Y17" s="36"/>
      <c r="Z17" s="36"/>
      <c r="AA17" s="36"/>
      <c r="AB17" s="37"/>
      <c r="AC17" s="38"/>
      <c r="AD17" s="38"/>
      <c r="AE17" s="38"/>
      <c r="AF17" s="38"/>
      <c r="AG17" s="37"/>
      <c r="AH17" s="39"/>
      <c r="AI17" s="39"/>
      <c r="AJ17" s="39"/>
      <c r="AK17" s="39"/>
      <c r="AL17" s="37"/>
      <c r="AM17" s="40">
        <f>AN17+AO17+AP17+AQ17</f>
        <v>45</v>
      </c>
      <c r="AN17" s="41">
        <f>D17+I17+N17+S17+X17+AC17+AH17</f>
        <v>15</v>
      </c>
      <c r="AO17" s="41">
        <f>E17+J17+O17+T17+Y17+AD17+AI17</f>
        <v>0</v>
      </c>
      <c r="AP17" s="41">
        <f>F17+K17+P17+U17+Z17+AE17+AJ17</f>
        <v>0</v>
      </c>
      <c r="AQ17" s="41">
        <f>G17+L17+Q17+V17+AA17+AF17+AK17</f>
        <v>30</v>
      </c>
      <c r="AR17" s="42">
        <f>H17+M17+R17+W17+AB17+AG17+AL17</f>
        <v>3</v>
      </c>
    </row>
    <row r="18" spans="1:44" s="26" customFormat="1" ht="21.95" customHeight="1">
      <c r="A18" s="27">
        <v>4</v>
      </c>
      <c r="B18" s="121" t="s">
        <v>90</v>
      </c>
      <c r="C18" s="28" t="s">
        <v>28</v>
      </c>
      <c r="D18" s="29"/>
      <c r="E18" s="30"/>
      <c r="F18" s="31"/>
      <c r="G18" s="32"/>
      <c r="H18" s="33"/>
      <c r="I18" s="32"/>
      <c r="J18" s="32"/>
      <c r="K18" s="32"/>
      <c r="L18" s="32"/>
      <c r="M18" s="33"/>
      <c r="N18" s="34"/>
      <c r="O18" s="34"/>
      <c r="P18" s="34"/>
      <c r="Q18" s="34"/>
      <c r="R18" s="35"/>
      <c r="S18" s="34">
        <v>30</v>
      </c>
      <c r="T18" s="34"/>
      <c r="U18" s="34">
        <v>15</v>
      </c>
      <c r="V18" s="34">
        <v>15</v>
      </c>
      <c r="W18" s="35">
        <v>4</v>
      </c>
      <c r="X18" s="36"/>
      <c r="Y18" s="36"/>
      <c r="Z18" s="36"/>
      <c r="AA18" s="36"/>
      <c r="AB18" s="37"/>
      <c r="AC18" s="38"/>
      <c r="AD18" s="38"/>
      <c r="AE18" s="38"/>
      <c r="AF18" s="38"/>
      <c r="AG18" s="37"/>
      <c r="AH18" s="39"/>
      <c r="AI18" s="39"/>
      <c r="AJ18" s="39"/>
      <c r="AK18" s="39"/>
      <c r="AL18" s="37"/>
      <c r="AM18" s="40">
        <f t="shared" si="6"/>
        <v>60</v>
      </c>
      <c r="AN18" s="41">
        <f t="shared" si="7"/>
        <v>30</v>
      </c>
      <c r="AO18" s="41">
        <f t="shared" si="8"/>
        <v>0</v>
      </c>
      <c r="AP18" s="41">
        <f t="shared" si="9"/>
        <v>15</v>
      </c>
      <c r="AQ18" s="41">
        <f t="shared" si="10"/>
        <v>15</v>
      </c>
      <c r="AR18" s="42">
        <f t="shared" si="11"/>
        <v>4</v>
      </c>
    </row>
    <row r="19" spans="1:44" s="26" customFormat="1" ht="21.95" customHeight="1">
      <c r="A19" s="27">
        <v>5</v>
      </c>
      <c r="B19" s="121" t="s">
        <v>91</v>
      </c>
      <c r="C19" s="28" t="s">
        <v>42</v>
      </c>
      <c r="D19" s="29"/>
      <c r="E19" s="30"/>
      <c r="F19" s="31"/>
      <c r="G19" s="32"/>
      <c r="H19" s="33"/>
      <c r="I19" s="32"/>
      <c r="J19" s="32"/>
      <c r="K19" s="32"/>
      <c r="L19" s="32"/>
      <c r="M19" s="33"/>
      <c r="N19" s="34"/>
      <c r="O19" s="34"/>
      <c r="P19" s="34"/>
      <c r="Q19" s="34"/>
      <c r="R19" s="35"/>
      <c r="S19" s="34">
        <v>15</v>
      </c>
      <c r="T19" s="34"/>
      <c r="U19" s="34">
        <v>30</v>
      </c>
      <c r="V19" s="34"/>
      <c r="W19" s="35">
        <v>3</v>
      </c>
      <c r="X19" s="36"/>
      <c r="Y19" s="36"/>
      <c r="Z19" s="36"/>
      <c r="AA19" s="36"/>
      <c r="AB19" s="37"/>
      <c r="AC19" s="38"/>
      <c r="AD19" s="38"/>
      <c r="AE19" s="38"/>
      <c r="AF19" s="38"/>
      <c r="AG19" s="37"/>
      <c r="AH19" s="39"/>
      <c r="AI19" s="39"/>
      <c r="AJ19" s="39"/>
      <c r="AK19" s="39"/>
      <c r="AL19" s="37"/>
      <c r="AM19" s="40">
        <f t="shared" si="6"/>
        <v>45</v>
      </c>
      <c r="AN19" s="41">
        <f t="shared" si="7"/>
        <v>15</v>
      </c>
      <c r="AO19" s="41">
        <f t="shared" si="8"/>
        <v>0</v>
      </c>
      <c r="AP19" s="41">
        <f t="shared" si="9"/>
        <v>30</v>
      </c>
      <c r="AQ19" s="41">
        <f t="shared" si="10"/>
        <v>0</v>
      </c>
      <c r="AR19" s="42">
        <f t="shared" si="11"/>
        <v>3</v>
      </c>
    </row>
    <row r="20" spans="1:44" s="26" customFormat="1" ht="21.95" customHeight="1">
      <c r="A20" s="27">
        <v>6</v>
      </c>
      <c r="B20" s="121" t="s">
        <v>92</v>
      </c>
      <c r="C20" s="28" t="s">
        <v>42</v>
      </c>
      <c r="D20" s="29"/>
      <c r="E20" s="30"/>
      <c r="F20" s="31"/>
      <c r="G20" s="32"/>
      <c r="H20" s="33"/>
      <c r="I20" s="32"/>
      <c r="J20" s="32"/>
      <c r="K20" s="32"/>
      <c r="L20" s="32"/>
      <c r="M20" s="33"/>
      <c r="N20" s="34"/>
      <c r="O20" s="34"/>
      <c r="P20" s="34"/>
      <c r="Q20" s="34"/>
      <c r="R20" s="35"/>
      <c r="S20" s="34">
        <v>15</v>
      </c>
      <c r="T20" s="34"/>
      <c r="U20" s="34">
        <v>15</v>
      </c>
      <c r="V20" s="34">
        <v>15</v>
      </c>
      <c r="W20" s="35">
        <v>3</v>
      </c>
      <c r="X20" s="36"/>
      <c r="Y20" s="36"/>
      <c r="Z20" s="36"/>
      <c r="AA20" s="36"/>
      <c r="AB20" s="37"/>
      <c r="AC20" s="38"/>
      <c r="AD20" s="38"/>
      <c r="AE20" s="38"/>
      <c r="AF20" s="38"/>
      <c r="AG20" s="37"/>
      <c r="AH20" s="39"/>
      <c r="AI20" s="39"/>
      <c r="AJ20" s="39"/>
      <c r="AK20" s="39"/>
      <c r="AL20" s="37"/>
      <c r="AM20" s="40">
        <f t="shared" ref="AM20:AM27" si="12">AN20+AO20+AP20+AQ20</f>
        <v>45</v>
      </c>
      <c r="AN20" s="41">
        <f t="shared" ref="AN20:AN27" si="13">D20+I20+N20+S20+X20+AC20+AH20</f>
        <v>15</v>
      </c>
      <c r="AO20" s="41">
        <f t="shared" ref="AO20:AO27" si="14">E20+J20+O20+T20+Y20+AD20+AI20</f>
        <v>0</v>
      </c>
      <c r="AP20" s="41">
        <f t="shared" ref="AP20:AP27" si="15">F20+K20+P20+U20+Z20+AE20+AJ20</f>
        <v>15</v>
      </c>
      <c r="AQ20" s="41">
        <f t="shared" ref="AQ20:AQ27" si="16">G20+L20+Q20+V20+AA20+AF20+AK20</f>
        <v>15</v>
      </c>
      <c r="AR20" s="42">
        <f t="shared" ref="AR20:AR27" si="17">H20+M20+R20+W20+AB20+AG20+AL20</f>
        <v>3</v>
      </c>
    </row>
    <row r="21" spans="1:44" s="26" customFormat="1" ht="21.95" customHeight="1">
      <c r="A21" s="27">
        <v>7</v>
      </c>
      <c r="B21" s="134" t="s">
        <v>93</v>
      </c>
      <c r="C21" s="28" t="s">
        <v>94</v>
      </c>
      <c r="D21" s="29"/>
      <c r="E21" s="30"/>
      <c r="F21" s="31"/>
      <c r="G21" s="32"/>
      <c r="H21" s="33"/>
      <c r="I21" s="32"/>
      <c r="J21" s="32"/>
      <c r="K21" s="32"/>
      <c r="L21" s="32"/>
      <c r="M21" s="33"/>
      <c r="N21" s="34"/>
      <c r="O21" s="34"/>
      <c r="P21" s="34"/>
      <c r="Q21" s="34"/>
      <c r="R21" s="35"/>
      <c r="S21" s="34"/>
      <c r="T21" s="34"/>
      <c r="U21" s="34"/>
      <c r="V21" s="34"/>
      <c r="W21" s="35"/>
      <c r="X21" s="36">
        <v>30</v>
      </c>
      <c r="Y21" s="36"/>
      <c r="Z21" s="36">
        <v>15</v>
      </c>
      <c r="AA21" s="36">
        <v>30</v>
      </c>
      <c r="AB21" s="37">
        <v>5</v>
      </c>
      <c r="AC21" s="38"/>
      <c r="AD21" s="38"/>
      <c r="AE21" s="38"/>
      <c r="AF21" s="38"/>
      <c r="AG21" s="37"/>
      <c r="AH21" s="39"/>
      <c r="AI21" s="39"/>
      <c r="AJ21" s="39"/>
      <c r="AK21" s="39"/>
      <c r="AL21" s="37"/>
      <c r="AM21" s="40">
        <f t="shared" si="12"/>
        <v>75</v>
      </c>
      <c r="AN21" s="41">
        <f t="shared" si="13"/>
        <v>30</v>
      </c>
      <c r="AO21" s="41">
        <f t="shared" si="14"/>
        <v>0</v>
      </c>
      <c r="AP21" s="41">
        <f t="shared" si="15"/>
        <v>15</v>
      </c>
      <c r="AQ21" s="41">
        <f t="shared" si="16"/>
        <v>30</v>
      </c>
      <c r="AR21" s="42">
        <f t="shared" si="17"/>
        <v>5</v>
      </c>
    </row>
    <row r="22" spans="1:44" s="26" customFormat="1" ht="21.95" customHeight="1">
      <c r="A22" s="27">
        <v>8</v>
      </c>
      <c r="B22" s="134" t="s">
        <v>95</v>
      </c>
      <c r="C22" s="28" t="s">
        <v>94</v>
      </c>
      <c r="D22" s="29"/>
      <c r="E22" s="30"/>
      <c r="F22" s="31"/>
      <c r="G22" s="32"/>
      <c r="H22" s="33"/>
      <c r="I22" s="32"/>
      <c r="J22" s="32"/>
      <c r="K22" s="32"/>
      <c r="L22" s="32"/>
      <c r="M22" s="33"/>
      <c r="N22" s="34"/>
      <c r="O22" s="34"/>
      <c r="P22" s="34"/>
      <c r="Q22" s="34"/>
      <c r="R22" s="35"/>
      <c r="S22" s="34"/>
      <c r="T22" s="34"/>
      <c r="U22" s="34"/>
      <c r="V22" s="34"/>
      <c r="W22" s="35"/>
      <c r="X22" s="36">
        <v>30</v>
      </c>
      <c r="Y22" s="36">
        <v>15</v>
      </c>
      <c r="Z22" s="36">
        <v>15</v>
      </c>
      <c r="AA22" s="36"/>
      <c r="AB22" s="37">
        <v>4</v>
      </c>
      <c r="AC22" s="38"/>
      <c r="AD22" s="38"/>
      <c r="AE22" s="38"/>
      <c r="AF22" s="38"/>
      <c r="AG22" s="37"/>
      <c r="AH22" s="39"/>
      <c r="AI22" s="39"/>
      <c r="AJ22" s="39"/>
      <c r="AK22" s="39"/>
      <c r="AL22" s="37"/>
      <c r="AM22" s="40">
        <f t="shared" si="12"/>
        <v>60</v>
      </c>
      <c r="AN22" s="41">
        <f t="shared" si="13"/>
        <v>30</v>
      </c>
      <c r="AO22" s="41">
        <f t="shared" si="14"/>
        <v>15</v>
      </c>
      <c r="AP22" s="41">
        <f t="shared" si="15"/>
        <v>15</v>
      </c>
      <c r="AQ22" s="41">
        <f t="shared" si="16"/>
        <v>0</v>
      </c>
      <c r="AR22" s="42">
        <f t="shared" si="17"/>
        <v>4</v>
      </c>
    </row>
    <row r="23" spans="1:44" s="26" customFormat="1" ht="26.45" customHeight="1">
      <c r="A23" s="27">
        <v>9</v>
      </c>
      <c r="B23" s="121" t="s">
        <v>96</v>
      </c>
      <c r="C23" s="28" t="s">
        <v>97</v>
      </c>
      <c r="D23" s="29"/>
      <c r="E23" s="30"/>
      <c r="F23" s="31"/>
      <c r="G23" s="32"/>
      <c r="H23" s="33"/>
      <c r="I23" s="32"/>
      <c r="J23" s="32"/>
      <c r="K23" s="32"/>
      <c r="L23" s="32"/>
      <c r="M23" s="33"/>
      <c r="N23" s="34"/>
      <c r="O23" s="34"/>
      <c r="P23" s="34"/>
      <c r="Q23" s="34"/>
      <c r="R23" s="35"/>
      <c r="S23" s="34"/>
      <c r="T23" s="34"/>
      <c r="U23" s="34"/>
      <c r="V23" s="34"/>
      <c r="W23" s="35"/>
      <c r="X23" s="36">
        <v>30</v>
      </c>
      <c r="Y23" s="36"/>
      <c r="Z23" s="36">
        <v>30</v>
      </c>
      <c r="AA23" s="36"/>
      <c r="AB23" s="37">
        <v>4</v>
      </c>
      <c r="AC23" s="38">
        <v>15</v>
      </c>
      <c r="AD23" s="38"/>
      <c r="AE23" s="38">
        <v>30</v>
      </c>
      <c r="AF23" s="38">
        <v>15</v>
      </c>
      <c r="AG23" s="37">
        <v>4</v>
      </c>
      <c r="AH23" s="39"/>
      <c r="AI23" s="39"/>
      <c r="AJ23" s="39"/>
      <c r="AK23" s="39"/>
      <c r="AL23" s="37"/>
      <c r="AM23" s="40">
        <f t="shared" si="12"/>
        <v>120</v>
      </c>
      <c r="AN23" s="41">
        <f t="shared" si="13"/>
        <v>45</v>
      </c>
      <c r="AO23" s="41">
        <f t="shared" si="14"/>
        <v>0</v>
      </c>
      <c r="AP23" s="41">
        <f t="shared" si="15"/>
        <v>60</v>
      </c>
      <c r="AQ23" s="41">
        <f t="shared" si="16"/>
        <v>15</v>
      </c>
      <c r="AR23" s="42">
        <f t="shared" si="17"/>
        <v>8</v>
      </c>
    </row>
    <row r="24" spans="1:44" s="26" customFormat="1" ht="21.95" customHeight="1">
      <c r="A24" s="27">
        <v>10</v>
      </c>
      <c r="B24" s="121" t="s">
        <v>98</v>
      </c>
      <c r="C24" s="28" t="s">
        <v>67</v>
      </c>
      <c r="D24" s="29"/>
      <c r="E24" s="30"/>
      <c r="F24" s="31"/>
      <c r="G24" s="32"/>
      <c r="H24" s="33"/>
      <c r="I24" s="32"/>
      <c r="J24" s="32"/>
      <c r="K24" s="32"/>
      <c r="L24" s="32"/>
      <c r="M24" s="33"/>
      <c r="N24" s="34"/>
      <c r="O24" s="34"/>
      <c r="P24" s="34"/>
      <c r="Q24" s="34"/>
      <c r="R24" s="35"/>
      <c r="S24" s="34"/>
      <c r="T24" s="34"/>
      <c r="U24" s="34"/>
      <c r="V24" s="34"/>
      <c r="W24" s="35"/>
      <c r="X24" s="36"/>
      <c r="Y24" s="36"/>
      <c r="Z24" s="36"/>
      <c r="AA24" s="36"/>
      <c r="AB24" s="37"/>
      <c r="AC24" s="38">
        <v>30</v>
      </c>
      <c r="AD24" s="38"/>
      <c r="AE24" s="38">
        <v>30</v>
      </c>
      <c r="AF24" s="38">
        <v>15</v>
      </c>
      <c r="AG24" s="37">
        <v>5</v>
      </c>
      <c r="AH24" s="39"/>
      <c r="AI24" s="39"/>
      <c r="AJ24" s="39"/>
      <c r="AK24" s="39"/>
      <c r="AL24" s="37"/>
      <c r="AM24" s="40">
        <f t="shared" si="12"/>
        <v>75</v>
      </c>
      <c r="AN24" s="41">
        <f t="shared" si="13"/>
        <v>30</v>
      </c>
      <c r="AO24" s="41">
        <f t="shared" si="14"/>
        <v>0</v>
      </c>
      <c r="AP24" s="41">
        <f t="shared" si="15"/>
        <v>30</v>
      </c>
      <c r="AQ24" s="41">
        <f t="shared" si="16"/>
        <v>15</v>
      </c>
      <c r="AR24" s="42">
        <f t="shared" si="17"/>
        <v>5</v>
      </c>
    </row>
    <row r="25" spans="1:44" s="26" customFormat="1" ht="21.95" customHeight="1">
      <c r="A25" s="27">
        <v>11</v>
      </c>
      <c r="B25" s="121" t="s">
        <v>99</v>
      </c>
      <c r="C25" s="28" t="s">
        <v>67</v>
      </c>
      <c r="D25" s="29"/>
      <c r="E25" s="30"/>
      <c r="F25" s="31"/>
      <c r="G25" s="32"/>
      <c r="H25" s="33"/>
      <c r="I25" s="32"/>
      <c r="J25" s="32"/>
      <c r="K25" s="32"/>
      <c r="L25" s="32"/>
      <c r="M25" s="33"/>
      <c r="N25" s="34"/>
      <c r="O25" s="34"/>
      <c r="P25" s="34"/>
      <c r="Q25" s="34"/>
      <c r="R25" s="35"/>
      <c r="S25" s="34"/>
      <c r="T25" s="34"/>
      <c r="U25" s="34"/>
      <c r="V25" s="34"/>
      <c r="W25" s="35"/>
      <c r="X25" s="36"/>
      <c r="Y25" s="36"/>
      <c r="Z25" s="36"/>
      <c r="AA25" s="36"/>
      <c r="AB25" s="37"/>
      <c r="AC25" s="38">
        <v>30</v>
      </c>
      <c r="AD25" s="38"/>
      <c r="AE25" s="38">
        <v>15</v>
      </c>
      <c r="AF25" s="38">
        <v>30</v>
      </c>
      <c r="AG25" s="37">
        <v>5</v>
      </c>
      <c r="AH25" s="39"/>
      <c r="AI25" s="39"/>
      <c r="AJ25" s="39"/>
      <c r="AK25" s="39"/>
      <c r="AL25" s="37"/>
      <c r="AM25" s="40">
        <f t="shared" si="12"/>
        <v>75</v>
      </c>
      <c r="AN25" s="41">
        <f t="shared" si="13"/>
        <v>30</v>
      </c>
      <c r="AO25" s="41">
        <f t="shared" si="14"/>
        <v>0</v>
      </c>
      <c r="AP25" s="41">
        <f t="shared" si="15"/>
        <v>15</v>
      </c>
      <c r="AQ25" s="41">
        <f t="shared" si="16"/>
        <v>30</v>
      </c>
      <c r="AR25" s="42">
        <f t="shared" si="17"/>
        <v>5</v>
      </c>
    </row>
    <row r="26" spans="1:44" s="26" customFormat="1" ht="21.95" customHeight="1">
      <c r="A26" s="27">
        <v>12</v>
      </c>
      <c r="B26" s="134" t="s">
        <v>100</v>
      </c>
      <c r="C26" s="28" t="s">
        <v>97</v>
      </c>
      <c r="D26" s="29"/>
      <c r="E26" s="30"/>
      <c r="F26" s="31"/>
      <c r="G26" s="32"/>
      <c r="H26" s="33"/>
      <c r="I26" s="32"/>
      <c r="J26" s="32"/>
      <c r="K26" s="32"/>
      <c r="L26" s="32"/>
      <c r="M26" s="33"/>
      <c r="N26" s="34"/>
      <c r="O26" s="34"/>
      <c r="P26" s="34"/>
      <c r="Q26" s="34"/>
      <c r="R26" s="35"/>
      <c r="S26" s="34"/>
      <c r="T26" s="34"/>
      <c r="U26" s="34"/>
      <c r="V26" s="34"/>
      <c r="W26" s="35"/>
      <c r="X26" s="36"/>
      <c r="Y26" s="36"/>
      <c r="Z26" s="36"/>
      <c r="AA26" s="36"/>
      <c r="AB26" s="37"/>
      <c r="AC26" s="38">
        <v>15</v>
      </c>
      <c r="AD26" s="38"/>
      <c r="AE26" s="38">
        <v>15</v>
      </c>
      <c r="AF26" s="38">
        <v>30</v>
      </c>
      <c r="AG26" s="37">
        <v>4</v>
      </c>
      <c r="AH26" s="39"/>
      <c r="AI26" s="39"/>
      <c r="AJ26" s="39"/>
      <c r="AK26" s="39"/>
      <c r="AL26" s="37"/>
      <c r="AM26" s="40">
        <f t="shared" si="12"/>
        <v>60</v>
      </c>
      <c r="AN26" s="41">
        <f t="shared" si="13"/>
        <v>15</v>
      </c>
      <c r="AO26" s="41">
        <f t="shared" si="14"/>
        <v>0</v>
      </c>
      <c r="AP26" s="41">
        <f t="shared" si="15"/>
        <v>15</v>
      </c>
      <c r="AQ26" s="41">
        <f t="shared" si="16"/>
        <v>30</v>
      </c>
      <c r="AR26" s="42">
        <f t="shared" si="17"/>
        <v>4</v>
      </c>
    </row>
    <row r="27" spans="1:44" s="26" customFormat="1" ht="21.95" customHeight="1">
      <c r="A27" s="27">
        <v>13</v>
      </c>
      <c r="B27" s="134" t="s">
        <v>101</v>
      </c>
      <c r="C27" s="13" t="s">
        <v>102</v>
      </c>
      <c r="D27" s="43"/>
      <c r="E27" s="44"/>
      <c r="F27" s="44"/>
      <c r="G27" s="44"/>
      <c r="H27" s="35"/>
      <c r="I27" s="44"/>
      <c r="J27" s="44"/>
      <c r="K27" s="44"/>
      <c r="L27" s="44"/>
      <c r="M27" s="35"/>
      <c r="N27" s="34"/>
      <c r="O27" s="34"/>
      <c r="P27" s="34"/>
      <c r="Q27" s="34"/>
      <c r="R27" s="35"/>
      <c r="S27" s="34"/>
      <c r="T27" s="34"/>
      <c r="U27" s="34"/>
      <c r="V27" s="34"/>
      <c r="W27" s="35"/>
      <c r="X27" s="36"/>
      <c r="Y27" s="36"/>
      <c r="Z27" s="36"/>
      <c r="AA27" s="36"/>
      <c r="AB27" s="37"/>
      <c r="AC27" s="38"/>
      <c r="AD27" s="38"/>
      <c r="AE27" s="38"/>
      <c r="AF27" s="38"/>
      <c r="AG27" s="37"/>
      <c r="AH27" s="39">
        <v>30</v>
      </c>
      <c r="AI27" s="39"/>
      <c r="AJ27" s="39">
        <v>30</v>
      </c>
      <c r="AK27" s="39">
        <v>15</v>
      </c>
      <c r="AL27" s="37">
        <v>5</v>
      </c>
      <c r="AM27" s="40">
        <f t="shared" si="12"/>
        <v>75</v>
      </c>
      <c r="AN27" s="41">
        <f t="shared" si="13"/>
        <v>30</v>
      </c>
      <c r="AO27" s="41">
        <f t="shared" si="14"/>
        <v>0</v>
      </c>
      <c r="AP27" s="41">
        <f t="shared" si="15"/>
        <v>30</v>
      </c>
      <c r="AQ27" s="41">
        <f t="shared" si="16"/>
        <v>15</v>
      </c>
      <c r="AR27" s="42">
        <f t="shared" si="17"/>
        <v>5</v>
      </c>
    </row>
    <row r="28" spans="1:44" s="26" customFormat="1" ht="21.95" customHeight="1">
      <c r="A28" s="27">
        <v>14</v>
      </c>
      <c r="B28" s="121" t="s">
        <v>103</v>
      </c>
      <c r="C28" s="28" t="s">
        <v>69</v>
      </c>
      <c r="D28" s="29"/>
      <c r="E28" s="30"/>
      <c r="F28" s="31"/>
      <c r="G28" s="32"/>
      <c r="H28" s="33"/>
      <c r="I28" s="32"/>
      <c r="J28" s="32"/>
      <c r="K28" s="32"/>
      <c r="L28" s="32"/>
      <c r="M28" s="33"/>
      <c r="N28" s="34"/>
      <c r="O28" s="34"/>
      <c r="P28" s="34"/>
      <c r="Q28" s="34"/>
      <c r="R28" s="35"/>
      <c r="S28" s="34"/>
      <c r="T28" s="34"/>
      <c r="U28" s="34"/>
      <c r="V28" s="34"/>
      <c r="W28" s="35"/>
      <c r="X28" s="36"/>
      <c r="Y28" s="36"/>
      <c r="Z28" s="36"/>
      <c r="AA28" s="36"/>
      <c r="AB28" s="37"/>
      <c r="AC28" s="38"/>
      <c r="AD28" s="38"/>
      <c r="AE28" s="38"/>
      <c r="AF28" s="38"/>
      <c r="AG28" s="37"/>
      <c r="AH28" s="39">
        <v>15</v>
      </c>
      <c r="AI28" s="39">
        <v>15</v>
      </c>
      <c r="AJ28" s="39">
        <v>30</v>
      </c>
      <c r="AK28" s="39"/>
      <c r="AL28" s="37">
        <v>4</v>
      </c>
      <c r="AM28" s="40">
        <f t="shared" si="6"/>
        <v>60</v>
      </c>
      <c r="AN28" s="41">
        <f t="shared" si="7"/>
        <v>15</v>
      </c>
      <c r="AO28" s="41">
        <f t="shared" si="8"/>
        <v>15</v>
      </c>
      <c r="AP28" s="41">
        <f t="shared" si="9"/>
        <v>30</v>
      </c>
      <c r="AQ28" s="41">
        <f t="shared" si="10"/>
        <v>0</v>
      </c>
      <c r="AR28" s="42">
        <f t="shared" si="11"/>
        <v>4</v>
      </c>
    </row>
    <row r="29" spans="1:44" s="26" customFormat="1" ht="21.95" customHeight="1">
      <c r="A29" s="27">
        <v>15</v>
      </c>
      <c r="B29" s="121" t="s">
        <v>104</v>
      </c>
      <c r="C29" s="28" t="s">
        <v>69</v>
      </c>
      <c r="D29" s="29"/>
      <c r="E29" s="30"/>
      <c r="F29" s="31"/>
      <c r="G29" s="32"/>
      <c r="H29" s="33"/>
      <c r="I29" s="32"/>
      <c r="J29" s="32"/>
      <c r="K29" s="32"/>
      <c r="L29" s="32"/>
      <c r="M29" s="33"/>
      <c r="N29" s="34"/>
      <c r="O29" s="34"/>
      <c r="P29" s="34"/>
      <c r="Q29" s="34"/>
      <c r="R29" s="35"/>
      <c r="S29" s="34"/>
      <c r="T29" s="34"/>
      <c r="U29" s="34"/>
      <c r="V29" s="34"/>
      <c r="W29" s="35"/>
      <c r="X29" s="36"/>
      <c r="Y29" s="36"/>
      <c r="Z29" s="36"/>
      <c r="AA29" s="36"/>
      <c r="AB29" s="37"/>
      <c r="AC29" s="38"/>
      <c r="AD29" s="38"/>
      <c r="AE29" s="38"/>
      <c r="AF29" s="38"/>
      <c r="AG29" s="37"/>
      <c r="AH29" s="39">
        <v>30</v>
      </c>
      <c r="AI29" s="39"/>
      <c r="AJ29" s="39"/>
      <c r="AK29" s="39">
        <v>30</v>
      </c>
      <c r="AL29" s="37">
        <v>4</v>
      </c>
      <c r="AM29" s="40">
        <f t="shared" si="6"/>
        <v>60</v>
      </c>
      <c r="AN29" s="41">
        <f t="shared" si="7"/>
        <v>30</v>
      </c>
      <c r="AO29" s="41">
        <f t="shared" si="8"/>
        <v>0</v>
      </c>
      <c r="AP29" s="41">
        <f t="shared" si="9"/>
        <v>0</v>
      </c>
      <c r="AQ29" s="41">
        <f t="shared" si="10"/>
        <v>30</v>
      </c>
      <c r="AR29" s="42">
        <f t="shared" si="11"/>
        <v>4</v>
      </c>
    </row>
    <row r="30" spans="1:44" s="49" customFormat="1" ht="21.75" customHeight="1">
      <c r="A30" s="180" t="s">
        <v>105</v>
      </c>
      <c r="B30" s="180"/>
      <c r="C30" s="180"/>
      <c r="D30" s="45">
        <f t="shared" ref="D30:M30" si="18">SUM(D15:D22)</f>
        <v>0</v>
      </c>
      <c r="E30" s="45">
        <f t="shared" si="18"/>
        <v>0</v>
      </c>
      <c r="F30" s="45">
        <f t="shared" si="18"/>
        <v>0</v>
      </c>
      <c r="G30" s="45">
        <f t="shared" si="18"/>
        <v>0</v>
      </c>
      <c r="H30" s="46">
        <f t="shared" si="18"/>
        <v>0</v>
      </c>
      <c r="I30" s="45">
        <f t="shared" si="18"/>
        <v>0</v>
      </c>
      <c r="J30" s="45">
        <f t="shared" si="18"/>
        <v>0</v>
      </c>
      <c r="K30" s="45">
        <f t="shared" si="18"/>
        <v>0</v>
      </c>
      <c r="L30" s="45">
        <f t="shared" si="18"/>
        <v>0</v>
      </c>
      <c r="M30" s="46">
        <f t="shared" si="18"/>
        <v>0</v>
      </c>
      <c r="N30" s="34">
        <f>SUM(N15:N29)</f>
        <v>60</v>
      </c>
      <c r="O30" s="34">
        <f>SUM(O15:O29)</f>
        <v>15</v>
      </c>
      <c r="P30" s="34">
        <f>SUM(P15:P29)</f>
        <v>45</v>
      </c>
      <c r="Q30" s="34">
        <f>SUM(Q15:Q29)</f>
        <v>30</v>
      </c>
      <c r="R30" s="46">
        <f>SUM(R15:R22)</f>
        <v>10</v>
      </c>
      <c r="S30" s="34">
        <f>SUM(S15:S29)</f>
        <v>60</v>
      </c>
      <c r="T30" s="34">
        <f>SUM(T15:T29)</f>
        <v>0</v>
      </c>
      <c r="U30" s="34">
        <f>SUM(U15:U29)</f>
        <v>60</v>
      </c>
      <c r="V30" s="34">
        <f>SUM(V15:V29)</f>
        <v>30</v>
      </c>
      <c r="W30" s="46">
        <f>SUM(W15:W22)</f>
        <v>10</v>
      </c>
      <c r="X30" s="47">
        <f t="shared" ref="X30:AR30" si="19">SUM(X15:X29)</f>
        <v>90</v>
      </c>
      <c r="Y30" s="47">
        <f t="shared" si="19"/>
        <v>15</v>
      </c>
      <c r="Z30" s="47">
        <f t="shared" si="19"/>
        <v>60</v>
      </c>
      <c r="AA30" s="47">
        <f t="shared" si="19"/>
        <v>30</v>
      </c>
      <c r="AB30" s="46">
        <f t="shared" si="19"/>
        <v>13</v>
      </c>
      <c r="AC30" s="47">
        <f t="shared" si="19"/>
        <v>90</v>
      </c>
      <c r="AD30" s="47">
        <f t="shared" si="19"/>
        <v>0</v>
      </c>
      <c r="AE30" s="47">
        <f t="shared" si="19"/>
        <v>90</v>
      </c>
      <c r="AF30" s="47">
        <f t="shared" si="19"/>
        <v>90</v>
      </c>
      <c r="AG30" s="46">
        <f t="shared" si="19"/>
        <v>18</v>
      </c>
      <c r="AH30" s="48">
        <f t="shared" si="19"/>
        <v>75</v>
      </c>
      <c r="AI30" s="48">
        <f t="shared" si="19"/>
        <v>15</v>
      </c>
      <c r="AJ30" s="48">
        <f t="shared" si="19"/>
        <v>60</v>
      </c>
      <c r="AK30" s="48">
        <f t="shared" si="19"/>
        <v>45</v>
      </c>
      <c r="AL30" s="46">
        <f t="shared" si="19"/>
        <v>13</v>
      </c>
      <c r="AM30" s="40">
        <f t="shared" si="19"/>
        <v>960</v>
      </c>
      <c r="AN30" s="41">
        <f t="shared" si="19"/>
        <v>375</v>
      </c>
      <c r="AO30" s="41">
        <f t="shared" si="19"/>
        <v>45</v>
      </c>
      <c r="AP30" s="41">
        <f t="shared" si="19"/>
        <v>315</v>
      </c>
      <c r="AQ30" s="41">
        <f t="shared" si="19"/>
        <v>225</v>
      </c>
      <c r="AR30" s="42">
        <f t="shared" si="19"/>
        <v>64</v>
      </c>
    </row>
    <row r="31" spans="1:44" ht="11.25" customHeight="1">
      <c r="A31" s="26"/>
      <c r="B31" s="26"/>
      <c r="C31" s="50"/>
      <c r="D31" s="51"/>
      <c r="E31" s="51"/>
      <c r="F31" s="51"/>
      <c r="G31" s="51"/>
      <c r="H31" s="51"/>
      <c r="I31" s="51"/>
      <c r="J31" s="51"/>
      <c r="K31" s="51"/>
      <c r="L31" s="51"/>
      <c r="M31" s="52"/>
      <c r="N31" s="51"/>
      <c r="O31" s="51"/>
      <c r="P31" s="51"/>
      <c r="Q31" s="51"/>
      <c r="R31" s="51"/>
      <c r="S31" s="51"/>
      <c r="T31" s="51"/>
      <c r="U31" s="51"/>
      <c r="V31" s="51"/>
      <c r="W31" s="53"/>
      <c r="X31" s="51"/>
      <c r="Y31" s="51"/>
      <c r="Z31" s="51"/>
      <c r="AA31" s="51"/>
      <c r="AB31" s="51"/>
      <c r="AC31" s="51"/>
      <c r="AD31" s="51"/>
      <c r="AE31" s="51"/>
      <c r="AF31" s="51"/>
      <c r="AG31" s="53"/>
      <c r="AH31" s="54"/>
      <c r="AI31" s="54"/>
      <c r="AJ31" s="54"/>
      <c r="AK31" s="54"/>
      <c r="AL31" s="53"/>
      <c r="AM31" s="55"/>
      <c r="AN31" s="55"/>
      <c r="AO31" s="55"/>
      <c r="AP31" s="55"/>
      <c r="AQ31" s="55"/>
      <c r="AR31" s="56"/>
    </row>
  </sheetData>
  <mergeCells count="35">
    <mergeCell ref="A1:AR1"/>
    <mergeCell ref="A2:AR2"/>
    <mergeCell ref="A4:AR4"/>
    <mergeCell ref="A5:AR5"/>
    <mergeCell ref="A3:AR3"/>
    <mergeCell ref="A14:AR14"/>
    <mergeCell ref="A30:C30"/>
    <mergeCell ref="A9:AR9"/>
    <mergeCell ref="A11:A13"/>
    <mergeCell ref="B11:B13"/>
    <mergeCell ref="C11:C13"/>
    <mergeCell ref="D11:M11"/>
    <mergeCell ref="N11:W11"/>
    <mergeCell ref="X11:AG11"/>
    <mergeCell ref="AH11:AL11"/>
    <mergeCell ref="AM11:AM13"/>
    <mergeCell ref="AN11:AQ12"/>
    <mergeCell ref="AR11:AR13"/>
    <mergeCell ref="D12:G12"/>
    <mergeCell ref="M12:M13"/>
    <mergeCell ref="N12:Q12"/>
    <mergeCell ref="A6:AR6"/>
    <mergeCell ref="I12:L12"/>
    <mergeCell ref="AL12:AL13"/>
    <mergeCell ref="R12:R13"/>
    <mergeCell ref="S12:V12"/>
    <mergeCell ref="W12:W13"/>
    <mergeCell ref="X12:AA12"/>
    <mergeCell ref="AB12:AB13"/>
    <mergeCell ref="AC12:AF12"/>
    <mergeCell ref="AG12:AG13"/>
    <mergeCell ref="AH12:AK12"/>
    <mergeCell ref="H12:H13"/>
    <mergeCell ref="A7:AR7"/>
    <mergeCell ref="A8:AR8"/>
  </mergeCells>
  <conditionalFormatting sqref="X15:AL29">
    <cfRule type="cellIs" dxfId="1" priority="14" operator="equal">
      <formula>0</formula>
    </cfRule>
  </conditionalFormatting>
  <printOptions horizontalCentered="1"/>
  <pageMargins left="0.31496062992125984" right="0.31496062992125984" top="0.35433070866141736" bottom="0.35433070866141736" header="0.11811023622047245" footer="0.11811023622047245"/>
  <pageSetup paperSize="9" scale="57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R31"/>
  <sheetViews>
    <sheetView workbookViewId="0">
      <selection sqref="A1:AR5"/>
    </sheetView>
  </sheetViews>
  <sheetFormatPr defaultColWidth="9" defaultRowHeight="14.25"/>
  <cols>
    <col min="1" max="1" width="2.375" style="3" customWidth="1"/>
    <col min="2" max="2" width="27.125" style="3" customWidth="1"/>
    <col min="3" max="3" width="5.375" style="4" customWidth="1"/>
    <col min="4" max="7" width="2.375" style="5" customWidth="1"/>
    <col min="8" max="8" width="2.375" style="6" customWidth="1"/>
    <col min="9" max="12" width="2.375" style="5" customWidth="1"/>
    <col min="13" max="13" width="2.375" style="7" customWidth="1"/>
    <col min="14" max="17" width="3.125" style="8" customWidth="1"/>
    <col min="18" max="18" width="3.125" style="9" customWidth="1"/>
    <col min="19" max="22" width="3.125" style="5" customWidth="1"/>
    <col min="23" max="23" width="3.125" style="6" customWidth="1"/>
    <col min="24" max="27" width="3.125" style="8" customWidth="1"/>
    <col min="28" max="28" width="3.125" style="9" customWidth="1"/>
    <col min="29" max="32" width="3.125" style="5" customWidth="1"/>
    <col min="33" max="33" width="3.125" style="6" customWidth="1"/>
    <col min="34" max="37" width="3.125" style="5" customWidth="1"/>
    <col min="38" max="38" width="3.125" style="6" customWidth="1"/>
    <col min="39" max="39" width="3.625" style="10" customWidth="1"/>
    <col min="40" max="43" width="3.125" style="11" customWidth="1"/>
    <col min="44" max="44" width="3.125" style="12" customWidth="1"/>
    <col min="45" max="249" width="8.625" style="1" customWidth="1"/>
    <col min="250" max="250" width="2.375" style="1" customWidth="1"/>
    <col min="251" max="251" width="24.125" style="1" customWidth="1"/>
    <col min="252" max="252" width="5.625" style="1" customWidth="1"/>
    <col min="253" max="272" width="2.125" style="1" customWidth="1"/>
    <col min="273" max="273" width="3.125" style="1" customWidth="1"/>
    <col min="274" max="274" width="2.125" style="1" customWidth="1"/>
    <col min="275" max="276" width="3.125" style="1" customWidth="1"/>
    <col min="277" max="277" width="3" style="1" customWidth="1"/>
    <col min="278" max="278" width="3.125" style="1" customWidth="1"/>
    <col min="279" max="279" width="2.125" style="1" customWidth="1"/>
    <col min="280" max="280" width="3.125" style="1" customWidth="1"/>
    <col min="281" max="283" width="3" style="1" customWidth="1"/>
    <col min="284" max="284" width="2.125" style="1" customWidth="1"/>
    <col min="285" max="285" width="2.625" style="1" customWidth="1"/>
    <col min="286" max="287" width="2.125" style="1" customWidth="1"/>
    <col min="288" max="288" width="4.125" style="1" customWidth="1"/>
    <col min="289" max="293" width="3.125" style="1" customWidth="1"/>
    <col min="294" max="505" width="8.625" style="1" customWidth="1"/>
    <col min="506" max="506" width="2.375" style="1" customWidth="1"/>
    <col min="507" max="507" width="24.125" style="1" customWidth="1"/>
    <col min="508" max="508" width="5.625" style="1" customWidth="1"/>
    <col min="509" max="528" width="2.125" style="1" customWidth="1"/>
    <col min="529" max="529" width="3.125" style="1" customWidth="1"/>
    <col min="530" max="530" width="2.125" style="1" customWidth="1"/>
    <col min="531" max="532" width="3.125" style="1" customWidth="1"/>
    <col min="533" max="533" width="3" style="1" customWidth="1"/>
    <col min="534" max="534" width="3.125" style="1" customWidth="1"/>
    <col min="535" max="535" width="2.125" style="1" customWidth="1"/>
    <col min="536" max="536" width="3.125" style="1" customWidth="1"/>
    <col min="537" max="539" width="3" style="1" customWidth="1"/>
    <col min="540" max="540" width="2.125" style="1" customWidth="1"/>
    <col min="541" max="541" width="2.625" style="1" customWidth="1"/>
    <col min="542" max="543" width="2.125" style="1" customWidth="1"/>
    <col min="544" max="544" width="4.125" style="1" customWidth="1"/>
    <col min="545" max="549" width="3.125" style="1" customWidth="1"/>
    <col min="550" max="761" width="8.625" style="1" customWidth="1"/>
    <col min="762" max="762" width="2.375" style="1" customWidth="1"/>
    <col min="763" max="763" width="24.125" style="1" customWidth="1"/>
    <col min="764" max="764" width="5.625" style="1" customWidth="1"/>
    <col min="765" max="784" width="2.125" style="1" customWidth="1"/>
    <col min="785" max="785" width="3.125" style="1" customWidth="1"/>
    <col min="786" max="786" width="2.125" style="1" customWidth="1"/>
    <col min="787" max="788" width="3.125" style="1" customWidth="1"/>
    <col min="789" max="789" width="3" style="1" customWidth="1"/>
    <col min="790" max="790" width="3.125" style="1" customWidth="1"/>
    <col min="791" max="791" width="2.125" style="1" customWidth="1"/>
    <col min="792" max="792" width="3.125" style="1" customWidth="1"/>
    <col min="793" max="795" width="3" style="1" customWidth="1"/>
    <col min="796" max="796" width="2.125" style="1" customWidth="1"/>
    <col min="797" max="797" width="2.625" style="1" customWidth="1"/>
    <col min="798" max="799" width="2.125" style="1" customWidth="1"/>
    <col min="800" max="800" width="4.125" style="1" customWidth="1"/>
    <col min="801" max="805" width="3.125" style="1" customWidth="1"/>
    <col min="806" max="1018" width="8.625" style="1" customWidth="1"/>
    <col min="1019" max="16384" width="9" style="1"/>
  </cols>
  <sheetData>
    <row r="1" spans="1:44" ht="14.1" customHeight="1">
      <c r="A1" s="186" t="s">
        <v>123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6"/>
      <c r="AO1" s="186"/>
      <c r="AP1" s="186"/>
      <c r="AQ1" s="186"/>
      <c r="AR1" s="186"/>
    </row>
    <row r="2" spans="1:44" ht="14.1" customHeight="1">
      <c r="A2" s="186" t="s">
        <v>126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</row>
    <row r="3" spans="1:44" ht="14.1" customHeight="1">
      <c r="A3" s="189" t="s">
        <v>127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</row>
    <row r="4" spans="1:44" ht="14.1" customHeight="1">
      <c r="A4" s="189" t="s">
        <v>124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</row>
    <row r="5" spans="1:44" ht="12.75" customHeight="1">
      <c r="A5" s="190" t="s">
        <v>125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</row>
    <row r="6" spans="1:44" s="2" customFormat="1" ht="15" customHeight="1">
      <c r="A6" s="141" t="s">
        <v>0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</row>
    <row r="7" spans="1:44" s="2" customFormat="1" ht="15" customHeight="1">
      <c r="A7" s="142" t="s">
        <v>1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</row>
    <row r="8" spans="1:44" ht="15" customHeight="1">
      <c r="A8" s="143" t="s">
        <v>2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3"/>
      <c r="X8" s="143"/>
      <c r="Y8" s="143"/>
      <c r="Z8" s="143"/>
      <c r="AA8" s="143"/>
      <c r="AB8" s="143"/>
      <c r="AC8" s="143"/>
      <c r="AD8" s="143"/>
      <c r="AE8" s="143"/>
      <c r="AF8" s="143"/>
      <c r="AG8" s="143"/>
      <c r="AH8" s="143"/>
      <c r="AI8" s="143"/>
      <c r="AJ8" s="143"/>
      <c r="AK8" s="143"/>
      <c r="AL8" s="143"/>
      <c r="AM8" s="143"/>
      <c r="AN8" s="143"/>
      <c r="AO8" s="143"/>
      <c r="AP8" s="143"/>
      <c r="AQ8" s="143"/>
      <c r="AR8" s="143"/>
    </row>
    <row r="9" spans="1:44" ht="15" customHeight="1">
      <c r="A9" s="181" t="s">
        <v>106</v>
      </c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</row>
    <row r="10" spans="1:44" ht="24" customHeight="1"/>
    <row r="11" spans="1:44" ht="14.25" customHeight="1">
      <c r="A11" s="144" t="s">
        <v>3</v>
      </c>
      <c r="B11" s="182" t="s">
        <v>4</v>
      </c>
      <c r="C11" s="145" t="s">
        <v>84</v>
      </c>
      <c r="D11" s="183" t="s">
        <v>6</v>
      </c>
      <c r="E11" s="183"/>
      <c r="F11" s="183"/>
      <c r="G11" s="183"/>
      <c r="H11" s="183"/>
      <c r="I11" s="183"/>
      <c r="J11" s="183"/>
      <c r="K11" s="183"/>
      <c r="L11" s="183"/>
      <c r="M11" s="183"/>
      <c r="N11" s="183" t="s">
        <v>7</v>
      </c>
      <c r="O11" s="183"/>
      <c r="P11" s="183"/>
      <c r="Q11" s="183"/>
      <c r="R11" s="183"/>
      <c r="S11" s="183"/>
      <c r="T11" s="183"/>
      <c r="U11" s="183"/>
      <c r="V11" s="183"/>
      <c r="W11" s="183"/>
      <c r="X11" s="183" t="s">
        <v>8</v>
      </c>
      <c r="Y11" s="183"/>
      <c r="Z11" s="183"/>
      <c r="AA11" s="183"/>
      <c r="AB11" s="183"/>
      <c r="AC11" s="183"/>
      <c r="AD11" s="183"/>
      <c r="AE11" s="183"/>
      <c r="AF11" s="183"/>
      <c r="AG11" s="183"/>
      <c r="AH11" s="146" t="s">
        <v>9</v>
      </c>
      <c r="AI11" s="146"/>
      <c r="AJ11" s="146"/>
      <c r="AK11" s="146"/>
      <c r="AL11" s="146"/>
      <c r="AM11" s="184" t="s">
        <v>10</v>
      </c>
      <c r="AN11" s="185" t="s">
        <v>11</v>
      </c>
      <c r="AO11" s="185"/>
      <c r="AP11" s="185"/>
      <c r="AQ11" s="185"/>
      <c r="AR11" s="174" t="s">
        <v>12</v>
      </c>
    </row>
    <row r="12" spans="1:44" ht="14.25" customHeight="1">
      <c r="A12" s="144"/>
      <c r="B12" s="182"/>
      <c r="C12" s="145"/>
      <c r="D12" s="173" t="s">
        <v>13</v>
      </c>
      <c r="E12" s="173"/>
      <c r="F12" s="173"/>
      <c r="G12" s="173"/>
      <c r="H12" s="174" t="s">
        <v>12</v>
      </c>
      <c r="I12" s="173" t="s">
        <v>14</v>
      </c>
      <c r="J12" s="173"/>
      <c r="K12" s="173"/>
      <c r="L12" s="173"/>
      <c r="M12" s="174" t="s">
        <v>12</v>
      </c>
      <c r="N12" s="175" t="s">
        <v>15</v>
      </c>
      <c r="O12" s="175"/>
      <c r="P12" s="175"/>
      <c r="Q12" s="175"/>
      <c r="R12" s="174" t="s">
        <v>12</v>
      </c>
      <c r="S12" s="175" t="s">
        <v>16</v>
      </c>
      <c r="T12" s="175"/>
      <c r="U12" s="175"/>
      <c r="V12" s="175"/>
      <c r="W12" s="174" t="s">
        <v>12</v>
      </c>
      <c r="X12" s="187" t="s">
        <v>17</v>
      </c>
      <c r="Y12" s="187"/>
      <c r="Z12" s="187"/>
      <c r="AA12" s="187"/>
      <c r="AB12" s="174" t="s">
        <v>12</v>
      </c>
      <c r="AC12" s="176" t="s">
        <v>18</v>
      </c>
      <c r="AD12" s="176"/>
      <c r="AE12" s="176"/>
      <c r="AF12" s="176"/>
      <c r="AG12" s="177" t="s">
        <v>12</v>
      </c>
      <c r="AH12" s="188" t="s">
        <v>85</v>
      </c>
      <c r="AI12" s="188"/>
      <c r="AJ12" s="188"/>
      <c r="AK12" s="188"/>
      <c r="AL12" s="174" t="s">
        <v>12</v>
      </c>
      <c r="AM12" s="184"/>
      <c r="AN12" s="185"/>
      <c r="AO12" s="185"/>
      <c r="AP12" s="185"/>
      <c r="AQ12" s="185"/>
      <c r="AR12" s="174"/>
    </row>
    <row r="13" spans="1:44">
      <c r="A13" s="144"/>
      <c r="B13" s="182"/>
      <c r="C13" s="145"/>
      <c r="D13" s="19" t="s">
        <v>24</v>
      </c>
      <c r="E13" s="19" t="s">
        <v>21</v>
      </c>
      <c r="F13" s="15" t="s">
        <v>22</v>
      </c>
      <c r="G13" s="15" t="s">
        <v>23</v>
      </c>
      <c r="H13" s="174"/>
      <c r="I13" s="19" t="s">
        <v>24</v>
      </c>
      <c r="J13" s="19" t="s">
        <v>21</v>
      </c>
      <c r="K13" s="15" t="s">
        <v>22</v>
      </c>
      <c r="L13" s="15" t="s">
        <v>23</v>
      </c>
      <c r="M13" s="174"/>
      <c r="N13" s="20" t="s">
        <v>24</v>
      </c>
      <c r="O13" s="20" t="s">
        <v>21</v>
      </c>
      <c r="P13" s="16" t="s">
        <v>22</v>
      </c>
      <c r="Q13" s="16" t="s">
        <v>23</v>
      </c>
      <c r="R13" s="174"/>
      <c r="S13" s="20" t="s">
        <v>24</v>
      </c>
      <c r="T13" s="20" t="s">
        <v>21</v>
      </c>
      <c r="U13" s="16" t="s">
        <v>22</v>
      </c>
      <c r="V13" s="16" t="s">
        <v>23</v>
      </c>
      <c r="W13" s="174"/>
      <c r="X13" s="117" t="s">
        <v>24</v>
      </c>
      <c r="Y13" s="117" t="s">
        <v>21</v>
      </c>
      <c r="Z13" s="115" t="s">
        <v>22</v>
      </c>
      <c r="AA13" s="115" t="s">
        <v>23</v>
      </c>
      <c r="AB13" s="174"/>
      <c r="AC13" s="21" t="s">
        <v>24</v>
      </c>
      <c r="AD13" s="21" t="s">
        <v>21</v>
      </c>
      <c r="AE13" s="17" t="s">
        <v>22</v>
      </c>
      <c r="AF13" s="17" t="s">
        <v>23</v>
      </c>
      <c r="AG13" s="177"/>
      <c r="AH13" s="118" t="s">
        <v>24</v>
      </c>
      <c r="AI13" s="118" t="s">
        <v>21</v>
      </c>
      <c r="AJ13" s="116" t="s">
        <v>22</v>
      </c>
      <c r="AK13" s="116" t="s">
        <v>23</v>
      </c>
      <c r="AL13" s="174"/>
      <c r="AM13" s="184"/>
      <c r="AN13" s="23" t="s">
        <v>24</v>
      </c>
      <c r="AO13" s="23" t="s">
        <v>21</v>
      </c>
      <c r="AP13" s="24" t="s">
        <v>22</v>
      </c>
      <c r="AQ13" s="24" t="s">
        <v>23</v>
      </c>
      <c r="AR13" s="174"/>
    </row>
    <row r="14" spans="1:44" ht="21.95" customHeight="1">
      <c r="A14" s="179" t="s">
        <v>107</v>
      </c>
      <c r="B14" s="179"/>
      <c r="C14" s="179"/>
      <c r="D14" s="179"/>
      <c r="E14" s="179"/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  <c r="AA14" s="179"/>
      <c r="AB14" s="179"/>
      <c r="AC14" s="179"/>
      <c r="AD14" s="179"/>
      <c r="AE14" s="179"/>
      <c r="AF14" s="179"/>
      <c r="AG14" s="179"/>
      <c r="AH14" s="179"/>
      <c r="AI14" s="179"/>
      <c r="AJ14" s="179"/>
      <c r="AK14" s="179"/>
      <c r="AL14" s="179"/>
      <c r="AM14" s="179"/>
      <c r="AN14" s="179"/>
      <c r="AO14" s="179"/>
      <c r="AP14" s="179"/>
      <c r="AQ14" s="179"/>
      <c r="AR14" s="179"/>
    </row>
    <row r="15" spans="1:44" s="120" customFormat="1" ht="21.95" customHeight="1">
      <c r="A15" s="27">
        <v>1</v>
      </c>
      <c r="B15" s="121" t="s">
        <v>108</v>
      </c>
      <c r="C15" s="13" t="s">
        <v>40</v>
      </c>
      <c r="D15" s="122"/>
      <c r="E15" s="123"/>
      <c r="F15" s="124"/>
      <c r="G15" s="125"/>
      <c r="H15" s="70"/>
      <c r="I15" s="125"/>
      <c r="J15" s="125"/>
      <c r="K15" s="125"/>
      <c r="L15" s="125"/>
      <c r="M15" s="70"/>
      <c r="N15" s="34">
        <v>30</v>
      </c>
      <c r="O15" s="34">
        <v>15</v>
      </c>
      <c r="P15" s="34">
        <v>15</v>
      </c>
      <c r="Q15" s="126"/>
      <c r="R15" s="35">
        <v>4</v>
      </c>
      <c r="S15" s="126"/>
      <c r="T15" s="126"/>
      <c r="U15" s="126"/>
      <c r="V15" s="126"/>
      <c r="W15" s="35"/>
      <c r="X15" s="127"/>
      <c r="Y15" s="127"/>
      <c r="Z15" s="127"/>
      <c r="AA15" s="127"/>
      <c r="AB15" s="37"/>
      <c r="AC15" s="128"/>
      <c r="AD15" s="128"/>
      <c r="AE15" s="128"/>
      <c r="AF15" s="128"/>
      <c r="AG15" s="37"/>
      <c r="AH15" s="129"/>
      <c r="AI15" s="129"/>
      <c r="AJ15" s="129"/>
      <c r="AK15" s="129"/>
      <c r="AL15" s="37"/>
      <c r="AM15" s="130">
        <f t="shared" ref="AM15:AM29" si="0">AN15+AO15+AP15+AQ15</f>
        <v>60</v>
      </c>
      <c r="AN15" s="41">
        <f t="shared" ref="AN15:AR29" si="1">D15+I15+N15+S15+X15+AC15+AH15</f>
        <v>30</v>
      </c>
      <c r="AO15" s="41">
        <f t="shared" si="1"/>
        <v>15</v>
      </c>
      <c r="AP15" s="41">
        <f t="shared" si="1"/>
        <v>15</v>
      </c>
      <c r="AQ15" s="41">
        <f t="shared" si="1"/>
        <v>0</v>
      </c>
      <c r="AR15" s="42">
        <f t="shared" si="1"/>
        <v>4</v>
      </c>
    </row>
    <row r="16" spans="1:44" ht="21.95" customHeight="1">
      <c r="A16" s="27">
        <v>2</v>
      </c>
      <c r="B16" s="121" t="s">
        <v>109</v>
      </c>
      <c r="C16" s="13" t="s">
        <v>61</v>
      </c>
      <c r="D16" s="29"/>
      <c r="E16" s="30"/>
      <c r="F16" s="31"/>
      <c r="G16" s="32"/>
      <c r="H16" s="33"/>
      <c r="I16" s="32"/>
      <c r="J16" s="32"/>
      <c r="K16" s="32"/>
      <c r="L16" s="32"/>
      <c r="M16" s="33"/>
      <c r="N16" s="34">
        <v>15</v>
      </c>
      <c r="O16" s="34"/>
      <c r="P16" s="34">
        <v>30</v>
      </c>
      <c r="Q16" s="34"/>
      <c r="R16" s="35">
        <v>3</v>
      </c>
      <c r="S16" s="34"/>
      <c r="T16" s="34"/>
      <c r="U16" s="34"/>
      <c r="V16" s="34"/>
      <c r="W16" s="35"/>
      <c r="X16" s="36"/>
      <c r="Y16" s="36"/>
      <c r="Z16" s="36"/>
      <c r="AA16" s="36"/>
      <c r="AB16" s="37"/>
      <c r="AC16" s="38"/>
      <c r="AD16" s="38"/>
      <c r="AE16" s="38"/>
      <c r="AF16" s="38"/>
      <c r="AG16" s="37"/>
      <c r="AH16" s="39"/>
      <c r="AI16" s="39"/>
      <c r="AJ16" s="39"/>
      <c r="AK16" s="39"/>
      <c r="AL16" s="37"/>
      <c r="AM16" s="40">
        <f t="shared" ref="AM16:AM23" si="2">AN16+AO16+AP16+AQ16</f>
        <v>45</v>
      </c>
      <c r="AN16" s="41">
        <f t="shared" ref="AN16:AN23" si="3">D16+I16+N16+S16+X16+AC16+AH16</f>
        <v>15</v>
      </c>
      <c r="AO16" s="41">
        <f t="shared" ref="AO16:AO23" si="4">E16+J16+O16+T16+Y16+AD16+AI16</f>
        <v>0</v>
      </c>
      <c r="AP16" s="41">
        <f t="shared" ref="AP16:AP23" si="5">F16+K16+P16+U16+Z16+AE16+AJ16</f>
        <v>30</v>
      </c>
      <c r="AQ16" s="41">
        <f t="shared" ref="AQ16:AQ23" si="6">G16+L16+Q16+V16+AA16+AF16+AK16</f>
        <v>0</v>
      </c>
      <c r="AR16" s="42">
        <f t="shared" ref="AR16:AR23" si="7">H16+M16+R16+W16+AB16+AG16+AL16</f>
        <v>3</v>
      </c>
    </row>
    <row r="17" spans="1:44" ht="21.95" customHeight="1">
      <c r="A17" s="27">
        <v>3</v>
      </c>
      <c r="B17" s="133" t="s">
        <v>110</v>
      </c>
      <c r="C17" s="13" t="s">
        <v>61</v>
      </c>
      <c r="D17" s="29"/>
      <c r="E17" s="30"/>
      <c r="F17" s="31"/>
      <c r="G17" s="32"/>
      <c r="H17" s="33"/>
      <c r="I17" s="32"/>
      <c r="J17" s="32"/>
      <c r="K17" s="32"/>
      <c r="L17" s="32"/>
      <c r="M17" s="33"/>
      <c r="N17" s="34">
        <v>15</v>
      </c>
      <c r="O17" s="34"/>
      <c r="P17" s="34">
        <v>30</v>
      </c>
      <c r="Q17" s="34"/>
      <c r="R17" s="35">
        <v>3</v>
      </c>
      <c r="S17" s="34"/>
      <c r="T17" s="34"/>
      <c r="U17" s="34"/>
      <c r="V17" s="34"/>
      <c r="W17" s="35"/>
      <c r="X17" s="36"/>
      <c r="Y17" s="36"/>
      <c r="Z17" s="36"/>
      <c r="AA17" s="36"/>
      <c r="AB17" s="37"/>
      <c r="AC17" s="38"/>
      <c r="AD17" s="38"/>
      <c r="AE17" s="38"/>
      <c r="AF17" s="38"/>
      <c r="AG17" s="37"/>
      <c r="AH17" s="39"/>
      <c r="AI17" s="39"/>
      <c r="AJ17" s="39"/>
      <c r="AK17" s="39"/>
      <c r="AL17" s="37"/>
      <c r="AM17" s="40">
        <f t="shared" si="2"/>
        <v>45</v>
      </c>
      <c r="AN17" s="41">
        <f t="shared" si="3"/>
        <v>15</v>
      </c>
      <c r="AO17" s="41">
        <f t="shared" si="4"/>
        <v>0</v>
      </c>
      <c r="AP17" s="41">
        <f t="shared" si="5"/>
        <v>30</v>
      </c>
      <c r="AQ17" s="41">
        <f t="shared" si="6"/>
        <v>0</v>
      </c>
      <c r="AR17" s="42">
        <f t="shared" si="7"/>
        <v>3</v>
      </c>
    </row>
    <row r="18" spans="1:44" s="120" customFormat="1" ht="21.95" customHeight="1">
      <c r="A18" s="27">
        <v>4</v>
      </c>
      <c r="B18" s="121" t="s">
        <v>111</v>
      </c>
      <c r="C18" s="13" t="s">
        <v>28</v>
      </c>
      <c r="D18" s="122"/>
      <c r="E18" s="123"/>
      <c r="F18" s="124"/>
      <c r="G18" s="125"/>
      <c r="H18" s="70"/>
      <c r="I18" s="125"/>
      <c r="J18" s="125"/>
      <c r="K18" s="125"/>
      <c r="L18" s="125"/>
      <c r="M18" s="70"/>
      <c r="N18" s="126"/>
      <c r="O18" s="126"/>
      <c r="P18" s="126"/>
      <c r="Q18" s="126"/>
      <c r="R18" s="35"/>
      <c r="S18" s="34">
        <v>30</v>
      </c>
      <c r="T18" s="34"/>
      <c r="U18" s="34">
        <v>15</v>
      </c>
      <c r="V18" s="34">
        <v>15</v>
      </c>
      <c r="W18" s="35">
        <v>4</v>
      </c>
      <c r="X18" s="127"/>
      <c r="Y18" s="127"/>
      <c r="Z18" s="127"/>
      <c r="AA18" s="127"/>
      <c r="AB18" s="37"/>
      <c r="AC18" s="128"/>
      <c r="AD18" s="128"/>
      <c r="AE18" s="128"/>
      <c r="AF18" s="128"/>
      <c r="AG18" s="37"/>
      <c r="AH18" s="129"/>
      <c r="AI18" s="129"/>
      <c r="AJ18" s="129"/>
      <c r="AK18" s="129"/>
      <c r="AL18" s="37"/>
      <c r="AM18" s="130">
        <f t="shared" si="2"/>
        <v>60</v>
      </c>
      <c r="AN18" s="41">
        <f t="shared" si="3"/>
        <v>30</v>
      </c>
      <c r="AO18" s="41">
        <f t="shared" si="4"/>
        <v>0</v>
      </c>
      <c r="AP18" s="41">
        <f t="shared" si="5"/>
        <v>15</v>
      </c>
      <c r="AQ18" s="41">
        <f t="shared" si="6"/>
        <v>15</v>
      </c>
      <c r="AR18" s="42">
        <f t="shared" si="7"/>
        <v>4</v>
      </c>
    </row>
    <row r="19" spans="1:44" ht="21.95" customHeight="1">
      <c r="A19" s="27">
        <v>5</v>
      </c>
      <c r="B19" s="121" t="s">
        <v>112</v>
      </c>
      <c r="C19" s="13" t="s">
        <v>28</v>
      </c>
      <c r="D19" s="29"/>
      <c r="E19" s="30"/>
      <c r="F19" s="31"/>
      <c r="G19" s="32"/>
      <c r="H19" s="33"/>
      <c r="I19" s="32"/>
      <c r="J19" s="32"/>
      <c r="K19" s="32"/>
      <c r="L19" s="32"/>
      <c r="M19" s="33"/>
      <c r="N19" s="34"/>
      <c r="O19" s="34"/>
      <c r="P19" s="34"/>
      <c r="Q19" s="34"/>
      <c r="R19" s="35"/>
      <c r="S19" s="34">
        <v>15</v>
      </c>
      <c r="T19" s="34"/>
      <c r="U19" s="34">
        <v>30</v>
      </c>
      <c r="V19" s="34"/>
      <c r="W19" s="35">
        <v>3</v>
      </c>
      <c r="X19" s="36"/>
      <c r="Y19" s="36"/>
      <c r="Z19" s="36"/>
      <c r="AA19" s="36"/>
      <c r="AB19" s="37"/>
      <c r="AC19" s="38"/>
      <c r="AD19" s="38"/>
      <c r="AE19" s="38"/>
      <c r="AF19" s="38"/>
      <c r="AG19" s="37"/>
      <c r="AH19" s="39"/>
      <c r="AI19" s="39"/>
      <c r="AJ19" s="39"/>
      <c r="AK19" s="39"/>
      <c r="AL19" s="37"/>
      <c r="AM19" s="40">
        <f t="shared" si="2"/>
        <v>45</v>
      </c>
      <c r="AN19" s="41">
        <f t="shared" si="3"/>
        <v>15</v>
      </c>
      <c r="AO19" s="41">
        <f t="shared" si="4"/>
        <v>0</v>
      </c>
      <c r="AP19" s="41">
        <f t="shared" si="5"/>
        <v>30</v>
      </c>
      <c r="AQ19" s="41">
        <f t="shared" si="6"/>
        <v>0</v>
      </c>
      <c r="AR19" s="42">
        <f t="shared" si="7"/>
        <v>3</v>
      </c>
    </row>
    <row r="20" spans="1:44" ht="21.95" customHeight="1">
      <c r="A20" s="27">
        <v>6</v>
      </c>
      <c r="B20" s="121" t="s">
        <v>113</v>
      </c>
      <c r="C20" s="13" t="s">
        <v>42</v>
      </c>
      <c r="D20" s="29"/>
      <c r="E20" s="30"/>
      <c r="F20" s="31"/>
      <c r="G20" s="32"/>
      <c r="H20" s="33"/>
      <c r="I20" s="32"/>
      <c r="J20" s="32"/>
      <c r="K20" s="32"/>
      <c r="L20" s="32"/>
      <c r="M20" s="33"/>
      <c r="N20" s="34"/>
      <c r="O20" s="34"/>
      <c r="P20" s="34"/>
      <c r="Q20" s="34"/>
      <c r="R20" s="35"/>
      <c r="S20" s="34">
        <v>15</v>
      </c>
      <c r="T20" s="34"/>
      <c r="U20" s="34">
        <v>15</v>
      </c>
      <c r="V20" s="34">
        <v>15</v>
      </c>
      <c r="W20" s="35">
        <v>3</v>
      </c>
      <c r="X20" s="36"/>
      <c r="Y20" s="36"/>
      <c r="Z20" s="36"/>
      <c r="AA20" s="36"/>
      <c r="AB20" s="37"/>
      <c r="AC20" s="38"/>
      <c r="AD20" s="38"/>
      <c r="AE20" s="38"/>
      <c r="AF20" s="38"/>
      <c r="AG20" s="37"/>
      <c r="AH20" s="39"/>
      <c r="AI20" s="39"/>
      <c r="AJ20" s="39"/>
      <c r="AK20" s="39"/>
      <c r="AL20" s="37"/>
      <c r="AM20" s="40">
        <f t="shared" si="2"/>
        <v>45</v>
      </c>
      <c r="AN20" s="41">
        <f t="shared" si="3"/>
        <v>15</v>
      </c>
      <c r="AO20" s="41">
        <f t="shared" si="4"/>
        <v>0</v>
      </c>
      <c r="AP20" s="41">
        <f t="shared" si="5"/>
        <v>15</v>
      </c>
      <c r="AQ20" s="41">
        <f t="shared" si="6"/>
        <v>15</v>
      </c>
      <c r="AR20" s="42">
        <f t="shared" si="7"/>
        <v>3</v>
      </c>
    </row>
    <row r="21" spans="1:44" ht="21.95" customHeight="1">
      <c r="A21" s="27">
        <v>7</v>
      </c>
      <c r="B21" s="133" t="s">
        <v>114</v>
      </c>
      <c r="C21" s="13" t="s">
        <v>94</v>
      </c>
      <c r="D21" s="29"/>
      <c r="E21" s="30"/>
      <c r="F21" s="31"/>
      <c r="G21" s="32"/>
      <c r="H21" s="33"/>
      <c r="I21" s="32"/>
      <c r="J21" s="32"/>
      <c r="K21" s="32"/>
      <c r="L21" s="32"/>
      <c r="M21" s="33"/>
      <c r="N21" s="34"/>
      <c r="O21" s="34"/>
      <c r="P21" s="34"/>
      <c r="Q21" s="34"/>
      <c r="R21" s="35"/>
      <c r="S21" s="34"/>
      <c r="T21" s="34"/>
      <c r="U21" s="34"/>
      <c r="V21" s="34"/>
      <c r="W21" s="35"/>
      <c r="X21" s="36">
        <v>30</v>
      </c>
      <c r="Y21" s="36"/>
      <c r="Z21" s="36">
        <v>15</v>
      </c>
      <c r="AA21" s="36">
        <v>30</v>
      </c>
      <c r="AB21" s="37">
        <v>5</v>
      </c>
      <c r="AC21" s="38"/>
      <c r="AD21" s="38"/>
      <c r="AE21" s="38"/>
      <c r="AF21" s="38"/>
      <c r="AG21" s="37"/>
      <c r="AH21" s="39"/>
      <c r="AI21" s="39"/>
      <c r="AJ21" s="39"/>
      <c r="AK21" s="39"/>
      <c r="AL21" s="37"/>
      <c r="AM21" s="40">
        <f t="shared" si="2"/>
        <v>75</v>
      </c>
      <c r="AN21" s="41">
        <f t="shared" si="3"/>
        <v>30</v>
      </c>
      <c r="AO21" s="41">
        <f t="shared" si="4"/>
        <v>0</v>
      </c>
      <c r="AP21" s="41">
        <f t="shared" si="5"/>
        <v>15</v>
      </c>
      <c r="AQ21" s="41">
        <f t="shared" si="6"/>
        <v>30</v>
      </c>
      <c r="AR21" s="42">
        <f t="shared" si="7"/>
        <v>5</v>
      </c>
    </row>
    <row r="22" spans="1:44" ht="21.95" customHeight="1">
      <c r="A22" s="27">
        <v>8</v>
      </c>
      <c r="B22" s="133" t="s">
        <v>115</v>
      </c>
      <c r="C22" s="13" t="s">
        <v>94</v>
      </c>
      <c r="D22" s="29"/>
      <c r="E22" s="30"/>
      <c r="F22" s="31"/>
      <c r="G22" s="32"/>
      <c r="H22" s="33"/>
      <c r="I22" s="32"/>
      <c r="J22" s="32"/>
      <c r="K22" s="32"/>
      <c r="L22" s="32"/>
      <c r="M22" s="33"/>
      <c r="N22" s="34"/>
      <c r="O22" s="34"/>
      <c r="P22" s="34"/>
      <c r="Q22" s="34"/>
      <c r="R22" s="35"/>
      <c r="S22" s="34"/>
      <c r="T22" s="34"/>
      <c r="U22" s="34"/>
      <c r="V22" s="34"/>
      <c r="W22" s="35"/>
      <c r="X22" s="36">
        <v>30</v>
      </c>
      <c r="Y22" s="36">
        <v>15</v>
      </c>
      <c r="Z22" s="36">
        <v>15</v>
      </c>
      <c r="AA22" s="36"/>
      <c r="AB22" s="37">
        <v>4</v>
      </c>
      <c r="AC22" s="38"/>
      <c r="AD22" s="38"/>
      <c r="AE22" s="38"/>
      <c r="AF22" s="38"/>
      <c r="AG22" s="37"/>
      <c r="AH22" s="39"/>
      <c r="AI22" s="39"/>
      <c r="AJ22" s="39"/>
      <c r="AK22" s="39"/>
      <c r="AL22" s="37"/>
      <c r="AM22" s="40">
        <f t="shared" si="2"/>
        <v>60</v>
      </c>
      <c r="AN22" s="41">
        <f t="shared" si="3"/>
        <v>30</v>
      </c>
      <c r="AO22" s="41">
        <f t="shared" si="4"/>
        <v>15</v>
      </c>
      <c r="AP22" s="41">
        <f t="shared" si="5"/>
        <v>15</v>
      </c>
      <c r="AQ22" s="41">
        <f t="shared" si="6"/>
        <v>0</v>
      </c>
      <c r="AR22" s="42">
        <f t="shared" si="7"/>
        <v>4</v>
      </c>
    </row>
    <row r="23" spans="1:44" ht="21.95" customHeight="1">
      <c r="A23" s="27">
        <v>9</v>
      </c>
      <c r="B23" s="121" t="s">
        <v>116</v>
      </c>
      <c r="C23" s="13" t="s">
        <v>117</v>
      </c>
      <c r="D23" s="29"/>
      <c r="E23" s="30"/>
      <c r="F23" s="31"/>
      <c r="G23" s="32"/>
      <c r="H23" s="33"/>
      <c r="I23" s="32"/>
      <c r="J23" s="32"/>
      <c r="K23" s="32"/>
      <c r="L23" s="32"/>
      <c r="M23" s="33"/>
      <c r="N23" s="34"/>
      <c r="O23" s="34"/>
      <c r="P23" s="34"/>
      <c r="Q23" s="34"/>
      <c r="R23" s="35"/>
      <c r="S23" s="34"/>
      <c r="T23" s="34"/>
      <c r="U23" s="34"/>
      <c r="V23" s="34"/>
      <c r="W23" s="35"/>
      <c r="X23" s="36">
        <v>30</v>
      </c>
      <c r="Y23" s="36"/>
      <c r="Z23" s="36">
        <v>30</v>
      </c>
      <c r="AA23" s="36"/>
      <c r="AB23" s="37">
        <v>4</v>
      </c>
      <c r="AC23" s="38">
        <v>15</v>
      </c>
      <c r="AD23" s="38"/>
      <c r="AE23" s="38">
        <v>30</v>
      </c>
      <c r="AF23" s="38">
        <v>15</v>
      </c>
      <c r="AG23" s="37">
        <v>4</v>
      </c>
      <c r="AH23" s="39"/>
      <c r="AI23" s="39"/>
      <c r="AJ23" s="39"/>
      <c r="AK23" s="39"/>
      <c r="AL23" s="37"/>
      <c r="AM23" s="40">
        <f t="shared" si="2"/>
        <v>120</v>
      </c>
      <c r="AN23" s="41">
        <f t="shared" si="3"/>
        <v>45</v>
      </c>
      <c r="AO23" s="41">
        <f t="shared" si="4"/>
        <v>0</v>
      </c>
      <c r="AP23" s="41">
        <f t="shared" si="5"/>
        <v>60</v>
      </c>
      <c r="AQ23" s="41">
        <f t="shared" si="6"/>
        <v>15</v>
      </c>
      <c r="AR23" s="42">
        <f t="shared" si="7"/>
        <v>8</v>
      </c>
    </row>
    <row r="24" spans="1:44" ht="21.95" customHeight="1">
      <c r="A24" s="27">
        <v>10</v>
      </c>
      <c r="B24" s="121" t="s">
        <v>118</v>
      </c>
      <c r="C24" s="13" t="s">
        <v>67</v>
      </c>
      <c r="D24" s="29"/>
      <c r="E24" s="30"/>
      <c r="F24" s="31"/>
      <c r="G24" s="32"/>
      <c r="H24" s="33"/>
      <c r="I24" s="32"/>
      <c r="J24" s="32"/>
      <c r="K24" s="32"/>
      <c r="L24" s="32"/>
      <c r="M24" s="33"/>
      <c r="N24" s="34"/>
      <c r="O24" s="34"/>
      <c r="P24" s="34"/>
      <c r="Q24" s="34"/>
      <c r="R24" s="35"/>
      <c r="S24" s="34"/>
      <c r="T24" s="34"/>
      <c r="U24" s="34"/>
      <c r="V24" s="34"/>
      <c r="W24" s="35"/>
      <c r="X24" s="36"/>
      <c r="Y24" s="36"/>
      <c r="Z24" s="36"/>
      <c r="AA24" s="36"/>
      <c r="AB24" s="37"/>
      <c r="AC24" s="38">
        <v>30</v>
      </c>
      <c r="AD24" s="38"/>
      <c r="AE24" s="38">
        <v>30</v>
      </c>
      <c r="AF24" s="38">
        <v>15</v>
      </c>
      <c r="AG24" s="37">
        <v>5</v>
      </c>
      <c r="AH24" s="39"/>
      <c r="AI24" s="39"/>
      <c r="AJ24" s="39"/>
      <c r="AK24" s="39"/>
      <c r="AL24" s="37"/>
      <c r="AM24" s="40">
        <f t="shared" ref="AM24:AM27" si="8">AN24+AO24+AP24+AQ24</f>
        <v>75</v>
      </c>
      <c r="AN24" s="41">
        <f t="shared" ref="AN24:AN27" si="9">D24+I24+N24+S24+X24+AC24+AH24</f>
        <v>30</v>
      </c>
      <c r="AO24" s="41">
        <f t="shared" ref="AO24:AO27" si="10">E24+J24+O24+T24+Y24+AD24+AI24</f>
        <v>0</v>
      </c>
      <c r="AP24" s="41">
        <f t="shared" ref="AP24:AP27" si="11">F24+K24+P24+U24+Z24+AE24+AJ24</f>
        <v>30</v>
      </c>
      <c r="AQ24" s="41">
        <f t="shared" ref="AQ24:AQ27" si="12">G24+L24+Q24+V24+AA24+AF24+AK24</f>
        <v>15</v>
      </c>
      <c r="AR24" s="42">
        <f t="shared" ref="AR24:AR27" si="13">H24+M24+R24+W24+AB24+AG24+AL24</f>
        <v>5</v>
      </c>
    </row>
    <row r="25" spans="1:44" ht="21.95" customHeight="1">
      <c r="A25" s="27">
        <v>11</v>
      </c>
      <c r="B25" s="121" t="s">
        <v>119</v>
      </c>
      <c r="C25" s="13" t="s">
        <v>97</v>
      </c>
      <c r="D25" s="29"/>
      <c r="E25" s="30"/>
      <c r="F25" s="31"/>
      <c r="G25" s="32"/>
      <c r="H25" s="33"/>
      <c r="I25" s="32"/>
      <c r="J25" s="32"/>
      <c r="K25" s="32"/>
      <c r="L25" s="32"/>
      <c r="M25" s="33"/>
      <c r="N25" s="34"/>
      <c r="O25" s="34"/>
      <c r="P25" s="34"/>
      <c r="Q25" s="34"/>
      <c r="R25" s="35"/>
      <c r="S25" s="34"/>
      <c r="T25" s="34"/>
      <c r="U25" s="34"/>
      <c r="V25" s="34"/>
      <c r="W25" s="35"/>
      <c r="X25" s="36"/>
      <c r="Y25" s="36"/>
      <c r="Z25" s="36"/>
      <c r="AA25" s="36"/>
      <c r="AB25" s="37"/>
      <c r="AC25" s="38">
        <v>30</v>
      </c>
      <c r="AD25" s="38"/>
      <c r="AE25" s="38">
        <v>15</v>
      </c>
      <c r="AF25" s="38">
        <v>30</v>
      </c>
      <c r="AG25" s="37">
        <v>5</v>
      </c>
      <c r="AH25" s="39"/>
      <c r="AI25" s="39"/>
      <c r="AJ25" s="39"/>
      <c r="AK25" s="39"/>
      <c r="AL25" s="37"/>
      <c r="AM25" s="40">
        <f t="shared" si="8"/>
        <v>75</v>
      </c>
      <c r="AN25" s="41">
        <f t="shared" si="9"/>
        <v>30</v>
      </c>
      <c r="AO25" s="41">
        <f t="shared" si="10"/>
        <v>0</v>
      </c>
      <c r="AP25" s="41">
        <f t="shared" si="11"/>
        <v>15</v>
      </c>
      <c r="AQ25" s="41">
        <f t="shared" si="12"/>
        <v>30</v>
      </c>
      <c r="AR25" s="42">
        <f t="shared" si="13"/>
        <v>5</v>
      </c>
    </row>
    <row r="26" spans="1:44" ht="21.95" customHeight="1">
      <c r="A26" s="27">
        <v>12</v>
      </c>
      <c r="B26" s="133" t="s">
        <v>120</v>
      </c>
      <c r="C26" s="13" t="s">
        <v>67</v>
      </c>
      <c r="D26" s="29"/>
      <c r="E26" s="30"/>
      <c r="F26" s="31"/>
      <c r="G26" s="32"/>
      <c r="H26" s="33"/>
      <c r="I26" s="32"/>
      <c r="J26" s="32"/>
      <c r="K26" s="32"/>
      <c r="L26" s="32"/>
      <c r="M26" s="33"/>
      <c r="N26" s="34"/>
      <c r="O26" s="34"/>
      <c r="P26" s="34"/>
      <c r="Q26" s="34"/>
      <c r="R26" s="35"/>
      <c r="S26" s="34"/>
      <c r="T26" s="34"/>
      <c r="U26" s="34"/>
      <c r="V26" s="34"/>
      <c r="W26" s="35"/>
      <c r="X26" s="36"/>
      <c r="Y26" s="36"/>
      <c r="Z26" s="36"/>
      <c r="AA26" s="36"/>
      <c r="AB26" s="37"/>
      <c r="AC26" s="38">
        <v>15</v>
      </c>
      <c r="AD26" s="38"/>
      <c r="AE26" s="38">
        <v>15</v>
      </c>
      <c r="AF26" s="38">
        <v>30</v>
      </c>
      <c r="AG26" s="37">
        <v>4</v>
      </c>
      <c r="AH26" s="39"/>
      <c r="AI26" s="39"/>
      <c r="AJ26" s="39"/>
      <c r="AK26" s="39"/>
      <c r="AL26" s="37"/>
      <c r="AM26" s="40">
        <f t="shared" si="8"/>
        <v>60</v>
      </c>
      <c r="AN26" s="41">
        <f t="shared" si="9"/>
        <v>15</v>
      </c>
      <c r="AO26" s="41">
        <f t="shared" si="10"/>
        <v>0</v>
      </c>
      <c r="AP26" s="41">
        <f t="shared" si="11"/>
        <v>15</v>
      </c>
      <c r="AQ26" s="41">
        <f t="shared" si="12"/>
        <v>30</v>
      </c>
      <c r="AR26" s="42">
        <f t="shared" si="13"/>
        <v>4</v>
      </c>
    </row>
    <row r="27" spans="1:44" ht="21.95" customHeight="1">
      <c r="A27" s="27">
        <v>13</v>
      </c>
      <c r="B27" s="133" t="s">
        <v>121</v>
      </c>
      <c r="C27" s="13" t="s">
        <v>69</v>
      </c>
      <c r="D27" s="29"/>
      <c r="E27" s="30"/>
      <c r="F27" s="31"/>
      <c r="G27" s="32"/>
      <c r="H27" s="33"/>
      <c r="I27" s="32"/>
      <c r="J27" s="32"/>
      <c r="K27" s="32"/>
      <c r="L27" s="32"/>
      <c r="M27" s="33"/>
      <c r="N27" s="34"/>
      <c r="O27" s="34"/>
      <c r="P27" s="34"/>
      <c r="Q27" s="34"/>
      <c r="R27" s="35"/>
      <c r="S27" s="34"/>
      <c r="T27" s="34"/>
      <c r="U27" s="34"/>
      <c r="V27" s="34"/>
      <c r="W27" s="35"/>
      <c r="X27" s="36"/>
      <c r="Y27" s="36"/>
      <c r="Z27" s="36"/>
      <c r="AA27" s="36"/>
      <c r="AB27" s="37"/>
      <c r="AC27" s="119"/>
      <c r="AD27" s="38"/>
      <c r="AE27" s="38"/>
      <c r="AF27" s="38"/>
      <c r="AG27" s="37"/>
      <c r="AH27" s="39">
        <v>30</v>
      </c>
      <c r="AI27" s="39"/>
      <c r="AJ27" s="39">
        <v>30</v>
      </c>
      <c r="AK27" s="39">
        <v>15</v>
      </c>
      <c r="AL27" s="37">
        <v>5</v>
      </c>
      <c r="AM27" s="40">
        <f t="shared" si="8"/>
        <v>75</v>
      </c>
      <c r="AN27" s="41">
        <f t="shared" si="9"/>
        <v>30</v>
      </c>
      <c r="AO27" s="41">
        <f t="shared" si="10"/>
        <v>0</v>
      </c>
      <c r="AP27" s="41">
        <f t="shared" si="11"/>
        <v>30</v>
      </c>
      <c r="AQ27" s="41">
        <f t="shared" si="12"/>
        <v>15</v>
      </c>
      <c r="AR27" s="42">
        <f t="shared" si="13"/>
        <v>5</v>
      </c>
    </row>
    <row r="28" spans="1:44" ht="21.95" customHeight="1">
      <c r="A28" s="27">
        <v>14</v>
      </c>
      <c r="B28" s="121" t="s">
        <v>122</v>
      </c>
      <c r="C28" s="13" t="s">
        <v>69</v>
      </c>
      <c r="D28" s="29"/>
      <c r="E28" s="30"/>
      <c r="F28" s="31"/>
      <c r="G28" s="32"/>
      <c r="H28" s="33"/>
      <c r="I28" s="32"/>
      <c r="J28" s="32"/>
      <c r="K28" s="32"/>
      <c r="L28" s="32"/>
      <c r="M28" s="33"/>
      <c r="N28" s="34"/>
      <c r="O28" s="34"/>
      <c r="P28" s="34"/>
      <c r="Q28" s="34"/>
      <c r="R28" s="35"/>
      <c r="S28" s="34"/>
      <c r="T28" s="34"/>
      <c r="U28" s="34"/>
      <c r="V28" s="34"/>
      <c r="W28" s="35"/>
      <c r="X28" s="96"/>
      <c r="Y28" s="36"/>
      <c r="Z28" s="36"/>
      <c r="AA28" s="36"/>
      <c r="AB28" s="37"/>
      <c r="AC28" s="38"/>
      <c r="AD28" s="38"/>
      <c r="AE28" s="38"/>
      <c r="AF28" s="38"/>
      <c r="AG28" s="37"/>
      <c r="AH28" s="39">
        <v>15</v>
      </c>
      <c r="AI28" s="39">
        <v>15</v>
      </c>
      <c r="AJ28" s="39">
        <v>30</v>
      </c>
      <c r="AK28" s="39"/>
      <c r="AL28" s="37">
        <v>4</v>
      </c>
      <c r="AM28" s="40">
        <f t="shared" si="0"/>
        <v>60</v>
      </c>
      <c r="AN28" s="41">
        <f t="shared" si="1"/>
        <v>15</v>
      </c>
      <c r="AO28" s="41">
        <f t="shared" si="1"/>
        <v>15</v>
      </c>
      <c r="AP28" s="41">
        <f t="shared" si="1"/>
        <v>30</v>
      </c>
      <c r="AQ28" s="41">
        <f t="shared" si="1"/>
        <v>0</v>
      </c>
      <c r="AR28" s="42">
        <f t="shared" si="1"/>
        <v>4</v>
      </c>
    </row>
    <row r="29" spans="1:44" ht="21.95" customHeight="1">
      <c r="A29" s="27">
        <v>15</v>
      </c>
      <c r="B29" s="121" t="s">
        <v>104</v>
      </c>
      <c r="C29" s="13" t="s">
        <v>69</v>
      </c>
      <c r="D29" s="29"/>
      <c r="E29" s="30"/>
      <c r="F29" s="31"/>
      <c r="G29" s="32"/>
      <c r="H29" s="33"/>
      <c r="I29" s="32"/>
      <c r="J29" s="32"/>
      <c r="K29" s="32"/>
      <c r="L29" s="32"/>
      <c r="M29" s="33"/>
      <c r="N29" s="34"/>
      <c r="O29" s="34"/>
      <c r="P29" s="34"/>
      <c r="Q29" s="34"/>
      <c r="R29" s="35"/>
      <c r="S29" s="34"/>
      <c r="T29" s="34"/>
      <c r="U29" s="34"/>
      <c r="V29" s="34"/>
      <c r="W29" s="35"/>
      <c r="X29" s="36"/>
      <c r="Y29" s="36"/>
      <c r="Z29" s="36"/>
      <c r="AA29" s="36"/>
      <c r="AB29" s="37"/>
      <c r="AC29" s="38"/>
      <c r="AD29" s="38"/>
      <c r="AE29" s="38"/>
      <c r="AF29" s="38"/>
      <c r="AG29" s="37"/>
      <c r="AH29" s="39">
        <v>30</v>
      </c>
      <c r="AI29" s="39"/>
      <c r="AJ29" s="39"/>
      <c r="AK29" s="39">
        <v>30</v>
      </c>
      <c r="AL29" s="37">
        <v>4</v>
      </c>
      <c r="AM29" s="40">
        <f t="shared" si="0"/>
        <v>60</v>
      </c>
      <c r="AN29" s="41">
        <f t="shared" si="1"/>
        <v>30</v>
      </c>
      <c r="AO29" s="41">
        <f t="shared" si="1"/>
        <v>0</v>
      </c>
      <c r="AP29" s="41">
        <f t="shared" si="1"/>
        <v>0</v>
      </c>
      <c r="AQ29" s="41">
        <f t="shared" si="1"/>
        <v>30</v>
      </c>
      <c r="AR29" s="42">
        <f t="shared" si="1"/>
        <v>4</v>
      </c>
    </row>
    <row r="30" spans="1:44" ht="22.5" customHeight="1">
      <c r="A30" s="180" t="s">
        <v>105</v>
      </c>
      <c r="B30" s="180"/>
      <c r="C30" s="180"/>
      <c r="D30" s="45">
        <f t="shared" ref="D30:M30" si="14">SUM(D15:D22)</f>
        <v>0</v>
      </c>
      <c r="E30" s="45">
        <f t="shared" si="14"/>
        <v>0</v>
      </c>
      <c r="F30" s="45">
        <f t="shared" si="14"/>
        <v>0</v>
      </c>
      <c r="G30" s="45">
        <f t="shared" si="14"/>
        <v>0</v>
      </c>
      <c r="H30" s="46">
        <f t="shared" si="14"/>
        <v>0</v>
      </c>
      <c r="I30" s="45">
        <f t="shared" si="14"/>
        <v>0</v>
      </c>
      <c r="J30" s="45">
        <f t="shared" si="14"/>
        <v>0</v>
      </c>
      <c r="K30" s="45">
        <f t="shared" si="14"/>
        <v>0</v>
      </c>
      <c r="L30" s="45">
        <f t="shared" si="14"/>
        <v>0</v>
      </c>
      <c r="M30" s="46">
        <f t="shared" si="14"/>
        <v>0</v>
      </c>
      <c r="N30" s="34">
        <f>SUM(N15:N29)</f>
        <v>60</v>
      </c>
      <c r="O30" s="34">
        <f>SUM(O15:O29)</f>
        <v>15</v>
      </c>
      <c r="P30" s="34">
        <f>SUM(P15:P29)</f>
        <v>75</v>
      </c>
      <c r="Q30" s="34">
        <f>SUM(Q15:Q29)</f>
        <v>0</v>
      </c>
      <c r="R30" s="46">
        <f>SUM(R15:R22)</f>
        <v>10</v>
      </c>
      <c r="S30" s="34">
        <f>SUM(S15:S29)</f>
        <v>60</v>
      </c>
      <c r="T30" s="34">
        <f>SUM(T15:T29)</f>
        <v>0</v>
      </c>
      <c r="U30" s="34">
        <f>SUM(U15:U29)</f>
        <v>60</v>
      </c>
      <c r="V30" s="34">
        <f>SUM(V15:V29)</f>
        <v>30</v>
      </c>
      <c r="W30" s="46">
        <f>SUM(W15:W22)</f>
        <v>10</v>
      </c>
      <c r="X30" s="47">
        <f t="shared" ref="X30:AR30" si="15">SUM(X15:X29)</f>
        <v>90</v>
      </c>
      <c r="Y30" s="47">
        <f t="shared" si="15"/>
        <v>15</v>
      </c>
      <c r="Z30" s="47">
        <f t="shared" si="15"/>
        <v>60</v>
      </c>
      <c r="AA30" s="47">
        <f t="shared" si="15"/>
        <v>30</v>
      </c>
      <c r="AB30" s="46">
        <f t="shared" si="15"/>
        <v>13</v>
      </c>
      <c r="AC30" s="47">
        <f t="shared" si="15"/>
        <v>90</v>
      </c>
      <c r="AD30" s="47">
        <f t="shared" si="15"/>
        <v>0</v>
      </c>
      <c r="AE30" s="47">
        <f t="shared" si="15"/>
        <v>90</v>
      </c>
      <c r="AF30" s="47">
        <f t="shared" si="15"/>
        <v>90</v>
      </c>
      <c r="AG30" s="46">
        <f t="shared" si="15"/>
        <v>18</v>
      </c>
      <c r="AH30" s="48">
        <f t="shared" si="15"/>
        <v>75</v>
      </c>
      <c r="AI30" s="48">
        <f t="shared" si="15"/>
        <v>15</v>
      </c>
      <c r="AJ30" s="48">
        <f t="shared" si="15"/>
        <v>60</v>
      </c>
      <c r="AK30" s="48">
        <f t="shared" si="15"/>
        <v>45</v>
      </c>
      <c r="AL30" s="46">
        <f t="shared" si="15"/>
        <v>13</v>
      </c>
      <c r="AM30" s="40">
        <f t="shared" si="15"/>
        <v>960</v>
      </c>
      <c r="AN30" s="41">
        <f t="shared" si="15"/>
        <v>375</v>
      </c>
      <c r="AO30" s="41">
        <f t="shared" si="15"/>
        <v>45</v>
      </c>
      <c r="AP30" s="41">
        <f t="shared" si="15"/>
        <v>345</v>
      </c>
      <c r="AQ30" s="41">
        <f t="shared" si="15"/>
        <v>195</v>
      </c>
      <c r="AR30" s="42">
        <f t="shared" si="15"/>
        <v>64</v>
      </c>
    </row>
    <row r="31" spans="1:44" ht="14.45" customHeight="1"/>
  </sheetData>
  <mergeCells count="35">
    <mergeCell ref="A1:AR1"/>
    <mergeCell ref="A2:AR2"/>
    <mergeCell ref="A3:AR3"/>
    <mergeCell ref="A4:AR4"/>
    <mergeCell ref="A5:AR5"/>
    <mergeCell ref="A6:AR6"/>
    <mergeCell ref="A7:AR7"/>
    <mergeCell ref="AH12:AK12"/>
    <mergeCell ref="AL12:AL13"/>
    <mergeCell ref="A8:AR8"/>
    <mergeCell ref="A9:AR9"/>
    <mergeCell ref="AC12:AF12"/>
    <mergeCell ref="AG12:AG13"/>
    <mergeCell ref="AH11:AL11"/>
    <mergeCell ref="AM11:AM13"/>
    <mergeCell ref="AN11:AQ12"/>
    <mergeCell ref="AR11:AR13"/>
    <mergeCell ref="X11:AG11"/>
    <mergeCell ref="C11:C13"/>
    <mergeCell ref="D11:M11"/>
    <mergeCell ref="N11:W11"/>
    <mergeCell ref="A30:C30"/>
    <mergeCell ref="S12:V12"/>
    <mergeCell ref="W12:W13"/>
    <mergeCell ref="X12:AA12"/>
    <mergeCell ref="AB12:AB13"/>
    <mergeCell ref="D12:G12"/>
    <mergeCell ref="H12:H13"/>
    <mergeCell ref="I12:L12"/>
    <mergeCell ref="M12:M13"/>
    <mergeCell ref="N12:Q12"/>
    <mergeCell ref="R12:R13"/>
    <mergeCell ref="A11:A13"/>
    <mergeCell ref="B11:B13"/>
    <mergeCell ref="A14:AR14"/>
  </mergeCells>
  <conditionalFormatting sqref="X15:AL29">
    <cfRule type="cellIs" dxfId="0" priority="1" operator="equal">
      <formula>0</formula>
    </cfRule>
  </conditionalFormatting>
  <pageMargins left="0.31496062992125984" right="0.31496062992125984" top="0.35433070866141736" bottom="0.35433070866141736" header="0.11811023622047245" footer="0.11811023622047245"/>
  <pageSetup paperSize="9" scale="5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882B9BABC9E14194B306C50E21AC4E" ma:contentTypeVersion="8" ma:contentTypeDescription="Create a new document." ma:contentTypeScope="" ma:versionID="144f3297fa3d35dd9a07125bb3a61e72">
  <xsd:schema xmlns:xsd="http://www.w3.org/2001/XMLSchema" xmlns:xs="http://www.w3.org/2001/XMLSchema" xmlns:p="http://schemas.microsoft.com/office/2006/metadata/properties" xmlns:ns2="59a0ce4d-63c3-405a-83d4-9afb3419deb6" targetNamespace="http://schemas.microsoft.com/office/2006/metadata/properties" ma:root="true" ma:fieldsID="0bf8e23316146c455afc69c16e236d3a" ns2:_="">
    <xsd:import namespace="59a0ce4d-63c3-405a-83d4-9afb3419de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a0ce4d-63c3-405a-83d4-9afb3419d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CA8FC4-1AF9-4337-A419-0948EC2DAB1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1AE88C-4B0A-49D0-B0CA-CD3B00002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a0ce4d-63c3-405a-83d4-9afb3419de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DFF398-9162-407B-B6A1-258CE60BF9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Główny</vt:lpstr>
      <vt:lpstr>Elektroenergetyka</vt:lpstr>
      <vt:lpstr>IŚ</vt:lpstr>
      <vt:lpstr>Elektroenergetyka!Obszar_wydruku</vt:lpstr>
      <vt:lpstr>Główny!Obszar_wydruku</vt:lpstr>
      <vt:lpstr>IŚ!Obszar_wydruku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Uzytkownik</dc:creator>
  <cp:keywords/>
  <dc:description/>
  <cp:lastModifiedBy>DELL</cp:lastModifiedBy>
  <cp:revision>21</cp:revision>
  <cp:lastPrinted>2026-06-26T11:05:04Z</cp:lastPrinted>
  <dcterms:created xsi:type="dcterms:W3CDTF">2017-12-01T06:38:47Z</dcterms:created>
  <dcterms:modified xsi:type="dcterms:W3CDTF">2026-08-25T05:56:11Z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0x0101001A882B9BABC9E14194B306C50E21AC4E</vt:lpwstr>
  </property>
</Properties>
</file>